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 - W" sheetId="1" r:id="rId4"/>
    <sheet state="visible" name="MO - M" sheetId="2" r:id="rId5"/>
    <sheet state="visible" name="TT" sheetId="3" r:id="rId6"/>
    <sheet state="visible" name="ValuesRef" sheetId="4" r:id="rId7"/>
  </sheets>
  <definedNames>
    <definedName name="BCFSA">ValuesRef!$B$3</definedName>
    <definedName name="WORLDCHAMP">ValuesRef!$B$11</definedName>
    <definedName name="NATS">ValuesRef!$B$12</definedName>
    <definedName name="JUNIORNATS">ValuesRef!$B$6</definedName>
    <definedName name="CANSELECT">ValuesRef!$B$7</definedName>
    <definedName name="JRWORLD">ValuesRef!$B$9</definedName>
    <definedName name="CANSERIES">ValuesRef!$B$4</definedName>
    <definedName name="CWG">ValuesRef!$B$5</definedName>
    <definedName name="WORLDCUP">ValuesRef!$B$10</definedName>
    <definedName name="NORAM">ValuesRef!$B$8</definedName>
    <definedName hidden="1" localSheetId="0" name="_xlnm._FilterDatabase">'MO - W'!$A$6:$F$45</definedName>
    <definedName hidden="1" localSheetId="1" name="_xlnm._FilterDatabase">'MO - M'!$A$6:$F$88</definedName>
    <definedName hidden="1" localSheetId="2" name="_xlnm._FilterDatabase">TT!$S$34:$Z$85</definedName>
  </definedNames>
  <calcPr/>
</workbook>
</file>

<file path=xl/sharedStrings.xml><?xml version="1.0" encoding="utf-8"?>
<sst xmlns="http://schemas.openxmlformats.org/spreadsheetml/2006/main" count="3520" uniqueCount="507">
  <si>
    <t>Scores</t>
  </si>
  <si>
    <t>SCORES</t>
  </si>
  <si>
    <t>RPA'S</t>
  </si>
  <si>
    <t>Injury</t>
  </si>
  <si>
    <t>Top Scores for Selection</t>
  </si>
  <si>
    <t>Points all runs</t>
  </si>
  <si>
    <t xml:space="preserve">Timber Tour </t>
  </si>
  <si>
    <t>Jr. Nationals</t>
  </si>
  <si>
    <t>Canadian Series</t>
  </si>
  <si>
    <t>Can Selects</t>
  </si>
  <si>
    <t>Nor-ams</t>
  </si>
  <si>
    <t>Nationals</t>
  </si>
  <si>
    <t>World Juniors</t>
  </si>
  <si>
    <t>Canada Games</t>
  </si>
  <si>
    <t>Timber Tour</t>
  </si>
  <si>
    <t>Norams</t>
  </si>
  <si>
    <t>Red Deer</t>
  </si>
  <si>
    <t>VSC</t>
  </si>
  <si>
    <t>Canadian Selections</t>
  </si>
  <si>
    <t>Points best of 2-day</t>
  </si>
  <si>
    <t>Sun Peaks</t>
  </si>
  <si>
    <t>Fernie</t>
  </si>
  <si>
    <t>Silver Star</t>
  </si>
  <si>
    <t>Caledon</t>
  </si>
  <si>
    <t>Apex</t>
  </si>
  <si>
    <t>Deer Valley</t>
  </si>
  <si>
    <t>Stratton</t>
  </si>
  <si>
    <t>CHIESA (ITA)</t>
  </si>
  <si>
    <t>Nova Scotia</t>
  </si>
  <si>
    <t>Calabogie</t>
  </si>
  <si>
    <t>Day 1</t>
  </si>
  <si>
    <t>Day 2</t>
  </si>
  <si>
    <t>Val. Ste. Come</t>
  </si>
  <si>
    <t>Ranking Lists</t>
  </si>
  <si>
    <t>Injured Athlete</t>
  </si>
  <si>
    <t>Overall/BC Team</t>
  </si>
  <si>
    <t>Formula</t>
  </si>
  <si>
    <t>Rank</t>
  </si>
  <si>
    <t>First</t>
  </si>
  <si>
    <t>Last</t>
  </si>
  <si>
    <t>Affiliates</t>
  </si>
  <si>
    <t>Category</t>
  </si>
  <si>
    <t>Best of 2</t>
  </si>
  <si>
    <t>Qualifications</t>
  </si>
  <si>
    <t>Final</t>
  </si>
  <si>
    <t>Qualification</t>
  </si>
  <si>
    <t>Finals</t>
  </si>
  <si>
    <t>Qualiications</t>
  </si>
  <si>
    <t>Moguls</t>
  </si>
  <si>
    <t>Dual Moguls</t>
  </si>
  <si>
    <t>Moguls 2</t>
  </si>
  <si>
    <t>Single Moguls</t>
  </si>
  <si>
    <t>Moguls 1</t>
  </si>
  <si>
    <t>Mogul</t>
  </si>
  <si>
    <t xml:space="preserve"> Moguls</t>
  </si>
  <si>
    <t>RANKINGS</t>
  </si>
  <si>
    <t>Maya</t>
  </si>
  <si>
    <t>Mikkelsen</t>
  </si>
  <si>
    <t>BC High Performance Team</t>
  </si>
  <si>
    <t>F20</t>
  </si>
  <si>
    <t>Lynnette</t>
  </si>
  <si>
    <t>Conn</t>
  </si>
  <si>
    <t>Freestyle BC</t>
  </si>
  <si>
    <t>Lemon</t>
  </si>
  <si>
    <t>Walker</t>
  </si>
  <si>
    <t>KR Academy</t>
  </si>
  <si>
    <t>F18</t>
  </si>
  <si>
    <t>Annika</t>
  </si>
  <si>
    <t>Cooper</t>
  </si>
  <si>
    <t>Freestyle Panorama Ski Club</t>
  </si>
  <si>
    <t>Malica</t>
  </si>
  <si>
    <t>Malherbe</t>
  </si>
  <si>
    <t>Miranda</t>
  </si>
  <si>
    <t>Helvoigt</t>
  </si>
  <si>
    <t>F16</t>
  </si>
  <si>
    <t>Bobbi</t>
  </si>
  <si>
    <t>Wooden</t>
  </si>
  <si>
    <t>Apex Freestyle Club</t>
  </si>
  <si>
    <t>Emelie</t>
  </si>
  <si>
    <t>McCaughey</t>
  </si>
  <si>
    <t>Smith</t>
  </si>
  <si>
    <t>Emilia</t>
  </si>
  <si>
    <t>Oziewicz</t>
  </si>
  <si>
    <t>Whistler Blackcomb Freestyle Ski Club</t>
  </si>
  <si>
    <t>Ellysaiya</t>
  </si>
  <si>
    <t>Haddad</t>
  </si>
  <si>
    <t>Whistler Blackcomb Freestyle Ski Club,Vancouver Freestyle Ski Club</t>
  </si>
  <si>
    <t>F14</t>
  </si>
  <si>
    <t>Maggie</t>
  </si>
  <si>
    <t>Sutherland</t>
  </si>
  <si>
    <t>Fernie Freestyle Ski Club (Freestyle members)</t>
  </si>
  <si>
    <t>Emmylou</t>
  </si>
  <si>
    <t>Grieve</t>
  </si>
  <si>
    <t>Sage</t>
  </si>
  <si>
    <t>Booth</t>
  </si>
  <si>
    <t>Lauren</t>
  </si>
  <si>
    <t>Kelley</t>
  </si>
  <si>
    <t>Zoe</t>
  </si>
  <si>
    <t>Henderson</t>
  </si>
  <si>
    <t>Emma</t>
  </si>
  <si>
    <t>Scholefield</t>
  </si>
  <si>
    <t>Meghan</t>
  </si>
  <si>
    <t>Calder</t>
  </si>
  <si>
    <t>Big White Freestyle Team</t>
  </si>
  <si>
    <t>Nyah</t>
  </si>
  <si>
    <t>Shopland</t>
  </si>
  <si>
    <t>Malory</t>
  </si>
  <si>
    <t>Wagner</t>
  </si>
  <si>
    <t>Zola</t>
  </si>
  <si>
    <t>Wenzlawe</t>
  </si>
  <si>
    <t>Eva</t>
  </si>
  <si>
    <t>Trottier</t>
  </si>
  <si>
    <t>Sierra</t>
  </si>
  <si>
    <t>Grant-lavergne</t>
  </si>
  <si>
    <t>Indra</t>
  </si>
  <si>
    <t>Brown</t>
  </si>
  <si>
    <t>Matea</t>
  </si>
  <si>
    <t>Sylvienne</t>
  </si>
  <si>
    <t>Lawrie-Lie</t>
  </si>
  <si>
    <t>Riley</t>
  </si>
  <si>
    <t>Prentice</t>
  </si>
  <si>
    <t>Francesca</t>
  </si>
  <si>
    <t>Farcau</t>
  </si>
  <si>
    <t>Apex Freestyle Club,KR Academy ,KR Academy</t>
  </si>
  <si>
    <t>F12</t>
  </si>
  <si>
    <t>poppy</t>
  </si>
  <si>
    <t>clemenson</t>
  </si>
  <si>
    <t>Olivia</t>
  </si>
  <si>
    <t>Silver Star Freestyle Ski Club</t>
  </si>
  <si>
    <t>Ella</t>
  </si>
  <si>
    <t>Garrod</t>
  </si>
  <si>
    <t>Makenna</t>
  </si>
  <si>
    <t>Griffiths</t>
  </si>
  <si>
    <t>Roberts</t>
  </si>
  <si>
    <t>Sun Peaks Freestyle Club</t>
  </si>
  <si>
    <t>Liv</t>
  </si>
  <si>
    <t>Teitzel</t>
  </si>
  <si>
    <t>Charlie</t>
  </si>
  <si>
    <t>Weyman</t>
  </si>
  <si>
    <t>Tula</t>
  </si>
  <si>
    <t>Kersten</t>
  </si>
  <si>
    <t>Isabella</t>
  </si>
  <si>
    <t>Mattenley</t>
  </si>
  <si>
    <t>Mount Washington Freestyle Club</t>
  </si>
  <si>
    <t>Lottie</t>
  </si>
  <si>
    <t>King</t>
  </si>
  <si>
    <t>Total in column</t>
  </si>
  <si>
    <t>Total in result</t>
  </si>
  <si>
    <t>Senior Nationals</t>
  </si>
  <si>
    <t>Junior Nationals</t>
  </si>
  <si>
    <t xml:space="preserve">VSC </t>
  </si>
  <si>
    <t>Quinn</t>
  </si>
  <si>
    <t>Dawson</t>
  </si>
  <si>
    <t>M20</t>
  </si>
  <si>
    <t>Joshua</t>
  </si>
  <si>
    <t>Maga</t>
  </si>
  <si>
    <t>M30</t>
  </si>
  <si>
    <t>George</t>
  </si>
  <si>
    <t>Bobyn</t>
  </si>
  <si>
    <t>BC High Performance Team/Saskatchewan</t>
  </si>
  <si>
    <t>Cole</t>
  </si>
  <si>
    <t>Carey</t>
  </si>
  <si>
    <t>Alex</t>
  </si>
  <si>
    <t>Mysko</t>
  </si>
  <si>
    <t>M18</t>
  </si>
  <si>
    <t>Graden</t>
  </si>
  <si>
    <t>Parsons</t>
  </si>
  <si>
    <t>Alexander</t>
  </si>
  <si>
    <t>Luca</t>
  </si>
  <si>
    <t>Owen</t>
  </si>
  <si>
    <t>M16</t>
  </si>
  <si>
    <t>Gage</t>
  </si>
  <si>
    <t>Leblanc</t>
  </si>
  <si>
    <t>Unger</t>
  </si>
  <si>
    <t>Shawn</t>
  </si>
  <si>
    <t>Mason</t>
  </si>
  <si>
    <t>Leo</t>
  </si>
  <si>
    <t>Longstreet</t>
  </si>
  <si>
    <t>Trent</t>
  </si>
  <si>
    <t>Walkley</t>
  </si>
  <si>
    <t>Oliver</t>
  </si>
  <si>
    <t>Brandon</t>
  </si>
  <si>
    <t>Van Schalm</t>
  </si>
  <si>
    <t>Roxton</t>
  </si>
  <si>
    <t>Dorward</t>
  </si>
  <si>
    <t>M14</t>
  </si>
  <si>
    <t>Patton</t>
  </si>
  <si>
    <t>Freestyle BC,Apex Freestyle Club</t>
  </si>
  <si>
    <t>Jude</t>
  </si>
  <si>
    <t>MacDonald</t>
  </si>
  <si>
    <t>Griffin</t>
  </si>
  <si>
    <t>Paterson</t>
  </si>
  <si>
    <t>Jackson</t>
  </si>
  <si>
    <t>Kendell</t>
  </si>
  <si>
    <t>Alec</t>
  </si>
  <si>
    <t>Johnson</t>
  </si>
  <si>
    <t>Connor</t>
  </si>
  <si>
    <t>White</t>
  </si>
  <si>
    <t>Vincent</t>
  </si>
  <si>
    <t>Difrancesco</t>
  </si>
  <si>
    <t>Triggs</t>
  </si>
  <si>
    <t>Markle</t>
  </si>
  <si>
    <t>Evan</t>
  </si>
  <si>
    <t>Tain</t>
  </si>
  <si>
    <t>Yamato</t>
  </si>
  <si>
    <t>Buhler</t>
  </si>
  <si>
    <t>Garrett</t>
  </si>
  <si>
    <t>Stirling</t>
  </si>
  <si>
    <t>Guild</t>
  </si>
  <si>
    <t>Elijah</t>
  </si>
  <si>
    <t>Krumme</t>
  </si>
  <si>
    <t>Simon</t>
  </si>
  <si>
    <t>Will</t>
  </si>
  <si>
    <t>Mavik</t>
  </si>
  <si>
    <t>Mackinnon</t>
  </si>
  <si>
    <t>Graham</t>
  </si>
  <si>
    <t>Brake</t>
  </si>
  <si>
    <t>Ambrose</t>
  </si>
  <si>
    <t>Colbeck</t>
  </si>
  <si>
    <t>Theodore</t>
  </si>
  <si>
    <t>Favreau</t>
  </si>
  <si>
    <t>M12</t>
  </si>
  <si>
    <t>Bennett</t>
  </si>
  <si>
    <t>Friesen</t>
  </si>
  <si>
    <t>Hampshire-Mclurg</t>
  </si>
  <si>
    <t>Mount Washington Freestyle Club,Mount Washington Freestyle Club</t>
  </si>
  <si>
    <t>Rylan</t>
  </si>
  <si>
    <t>Koturbash</t>
  </si>
  <si>
    <t>Apex Freestyle Club,Apex Freestyle Club,Apex Freestyle Club</t>
  </si>
  <si>
    <t>Finn</t>
  </si>
  <si>
    <t>Whistler Blackcomb Freestyle Ski Club,Whistler Blackcomb Freestyle Ski Club</t>
  </si>
  <si>
    <t>James</t>
  </si>
  <si>
    <t>Armaan</t>
  </si>
  <si>
    <t>Asrar Haghighi</t>
  </si>
  <si>
    <t>William</t>
  </si>
  <si>
    <t>Hayes</t>
  </si>
  <si>
    <t>Ben</t>
  </si>
  <si>
    <t>Novecosky</t>
  </si>
  <si>
    <t>Sam</t>
  </si>
  <si>
    <t>Dooley</t>
  </si>
  <si>
    <t>Silver Star Freestyle Ski Club,Silver Star Freestyle Ski Club</t>
  </si>
  <si>
    <t>Everett</t>
  </si>
  <si>
    <t>Spencer</t>
  </si>
  <si>
    <t>Jordan</t>
  </si>
  <si>
    <t>Tryton</t>
  </si>
  <si>
    <t>Jack</t>
  </si>
  <si>
    <t>Hawrys</t>
  </si>
  <si>
    <t>Jacob</t>
  </si>
  <si>
    <t>Martin</t>
  </si>
  <si>
    <t>Kylar</t>
  </si>
  <si>
    <t>Andrews</t>
  </si>
  <si>
    <t>Fernie Freestyle Ski Club (Freestyle members),Fernie Freestyle Ski Club (Freestyle members),Fernie Freestyle Ski Club (Freestyle members)</t>
  </si>
  <si>
    <t>Byron</t>
  </si>
  <si>
    <t>Lambert</t>
  </si>
  <si>
    <t>Andrew</t>
  </si>
  <si>
    <t>Whittington</t>
  </si>
  <si>
    <t>Kimmins</t>
  </si>
  <si>
    <t>Saxon</t>
  </si>
  <si>
    <t>Berry</t>
  </si>
  <si>
    <t>Lee</t>
  </si>
  <si>
    <t>Lars</t>
  </si>
  <si>
    <t>Cruikshank</t>
  </si>
  <si>
    <t>Fernie Freestyle Ski Club (Freestyle members),Fernie Freestyle Ski Club (Freestyle members),Fernie Freestyle Ski Club (Freestyle members),Fernie Freestyle Ski Club (Freestyle members)</t>
  </si>
  <si>
    <t>Keegan</t>
  </si>
  <si>
    <t>Isaac</t>
  </si>
  <si>
    <t>Fernie Freestyle Ski Club (Freestyle members),Fernie Freestyle Ski Club (Freestyle members)</t>
  </si>
  <si>
    <t>Ty</t>
  </si>
  <si>
    <t>Reichert</t>
  </si>
  <si>
    <t>Thompson</t>
  </si>
  <si>
    <t>Michael</t>
  </si>
  <si>
    <t>Edwards</t>
  </si>
  <si>
    <t>Lev</t>
  </si>
  <si>
    <t>Logan</t>
  </si>
  <si>
    <t>Bown</t>
  </si>
  <si>
    <t>Sun Peaks Freestyle Club,Sun Peaks Freestyle Club</t>
  </si>
  <si>
    <t>Boaz</t>
  </si>
  <si>
    <t>Chiu</t>
  </si>
  <si>
    <t>Raleigh</t>
  </si>
  <si>
    <t>Yeo</t>
  </si>
  <si>
    <t>Peyton</t>
  </si>
  <si>
    <t>Henry</t>
  </si>
  <si>
    <t>Big White Freestyle Team,Big White Freestyle Team</t>
  </si>
  <si>
    <t>Nickerson</t>
  </si>
  <si>
    <t>Yohan</t>
  </si>
  <si>
    <t>Simpson</t>
  </si>
  <si>
    <t>DE MOISSAC</t>
  </si>
  <si>
    <t>Rhett</t>
  </si>
  <si>
    <t>Bouma</t>
  </si>
  <si>
    <t>Maguire</t>
  </si>
  <si>
    <t>Ross-Shanko</t>
  </si>
  <si>
    <t>Tyler</t>
  </si>
  <si>
    <t>Swain</t>
  </si>
  <si>
    <t>Nelson</t>
  </si>
  <si>
    <t>BEYRIESMITH</t>
  </si>
  <si>
    <t>Dryborough</t>
  </si>
  <si>
    <t>Tyson</t>
  </si>
  <si>
    <t>Popove</t>
  </si>
  <si>
    <t>KOURLINE</t>
  </si>
  <si>
    <t>Vancouver Freestyle Ski Club,Vancouver Freestyle Ski Club</t>
  </si>
  <si>
    <t>Hunter</t>
  </si>
  <si>
    <t>Wannamaker</t>
  </si>
  <si>
    <t>Fernie Freestyle Ski Club (Freestyle members),Freestyle BC</t>
  </si>
  <si>
    <t>Women</t>
  </si>
  <si>
    <t>Place</t>
  </si>
  <si>
    <t>Last Name</t>
  </si>
  <si>
    <t>First Name</t>
  </si>
  <si>
    <t>Representing</t>
  </si>
  <si>
    <t>Points</t>
  </si>
  <si>
    <t>WOODEN</t>
  </si>
  <si>
    <t>COOPER</t>
  </si>
  <si>
    <t>Panorama</t>
  </si>
  <si>
    <t>Panorama Fre</t>
  </si>
  <si>
    <t>MCCAUGHEY</t>
  </si>
  <si>
    <t>Apex Freesty</t>
  </si>
  <si>
    <t>HELVOIGT</t>
  </si>
  <si>
    <t>SMITH</t>
  </si>
  <si>
    <t>WALKER</t>
  </si>
  <si>
    <t>Kr Academy</t>
  </si>
  <si>
    <t>KELLEY</t>
  </si>
  <si>
    <t>Whistler Fre</t>
  </si>
  <si>
    <t>BROWN</t>
  </si>
  <si>
    <t>SCHOLEFIELD</t>
  </si>
  <si>
    <t>WENZLAWE</t>
  </si>
  <si>
    <t>Fernie Frees</t>
  </si>
  <si>
    <t>OZIEWICZ</t>
  </si>
  <si>
    <t>Whistler Bla</t>
  </si>
  <si>
    <t>HADDAD</t>
  </si>
  <si>
    <t>PRENTICE</t>
  </si>
  <si>
    <t>HENDERSON</t>
  </si>
  <si>
    <t>BOOTH</t>
  </si>
  <si>
    <t>GRIEVE</t>
  </si>
  <si>
    <t>SUTHERLAND</t>
  </si>
  <si>
    <t>SHOPLAND</t>
  </si>
  <si>
    <t>FARCAU</t>
  </si>
  <si>
    <t>GRANT-LAVERGNE</t>
  </si>
  <si>
    <t>WAGNER</t>
  </si>
  <si>
    <t>Big White Fr</t>
  </si>
  <si>
    <t>TROTTIER</t>
  </si>
  <si>
    <t>WEYMAN</t>
  </si>
  <si>
    <t>GARROD</t>
  </si>
  <si>
    <t>CLEMENSON</t>
  </si>
  <si>
    <t>Poppy</t>
  </si>
  <si>
    <t>KERSTEN</t>
  </si>
  <si>
    <t>CALDER</t>
  </si>
  <si>
    <t>Big White</t>
  </si>
  <si>
    <t>KING</t>
  </si>
  <si>
    <t>GRIFFITHS</t>
  </si>
  <si>
    <t>LAWRIE-LIE</t>
  </si>
  <si>
    <t>ROBERTS</t>
  </si>
  <si>
    <t>TEITZEL</t>
  </si>
  <si>
    <t>MATTENLEY</t>
  </si>
  <si>
    <t>Mt.Washingto</t>
  </si>
  <si>
    <t>HEALEY</t>
  </si>
  <si>
    <t>Zyah</t>
  </si>
  <si>
    <t>Shames Frees</t>
  </si>
  <si>
    <t>CAMPBELL</t>
  </si>
  <si>
    <t>Marigold</t>
  </si>
  <si>
    <t>Sun Peaks Fr</t>
  </si>
  <si>
    <t>Men</t>
  </si>
  <si>
    <t>ROBIN</t>
  </si>
  <si>
    <t>Kaiya</t>
  </si>
  <si>
    <t>PRETTO</t>
  </si>
  <si>
    <t>Tessa</t>
  </si>
  <si>
    <t>UNGER</t>
  </si>
  <si>
    <t>PARSONS</t>
  </si>
  <si>
    <t>LUCA</t>
  </si>
  <si>
    <t>JOHNSON</t>
  </si>
  <si>
    <t>LEBLANC</t>
  </si>
  <si>
    <t>KENDELL</t>
  </si>
  <si>
    <t>PATERSON</t>
  </si>
  <si>
    <t>Bc Mogul Tea</t>
  </si>
  <si>
    <t>WALKLEY</t>
  </si>
  <si>
    <t>DIFRANCESCO</t>
  </si>
  <si>
    <t>NOVECOSKY</t>
  </si>
  <si>
    <t>MARKLE</t>
  </si>
  <si>
    <t>LONGSTREET</t>
  </si>
  <si>
    <t>MASON</t>
  </si>
  <si>
    <t>MACDONALD</t>
  </si>
  <si>
    <t>DORWARD</t>
  </si>
  <si>
    <t>VAN SCHALM</t>
  </si>
  <si>
    <t>ASRAR HAGHIGHI</t>
  </si>
  <si>
    <t>KOTURBASH</t>
  </si>
  <si>
    <t>OLIVER</t>
  </si>
  <si>
    <t>BRAKE</t>
  </si>
  <si>
    <t>WHITE</t>
  </si>
  <si>
    <t>KRUMME</t>
  </si>
  <si>
    <t>FAVREAU</t>
  </si>
  <si>
    <t>GUILD</t>
  </si>
  <si>
    <t>BUHLER</t>
  </si>
  <si>
    <t>MACKINNON</t>
  </si>
  <si>
    <t>STIRLING</t>
  </si>
  <si>
    <t>ISAAC</t>
  </si>
  <si>
    <t>COLBECK</t>
  </si>
  <si>
    <t>HAMPSHIRE-MCLURG</t>
  </si>
  <si>
    <t>LAMBERT</t>
  </si>
  <si>
    <t>MARTIN</t>
  </si>
  <si>
    <t>BOWN</t>
  </si>
  <si>
    <t>JORDAN</t>
  </si>
  <si>
    <t>FRIESEN</t>
  </si>
  <si>
    <t>HAYES</t>
  </si>
  <si>
    <t>HAWRYS</t>
  </si>
  <si>
    <t>DOOLEY</t>
  </si>
  <si>
    <t>HENRY</t>
  </si>
  <si>
    <t>ANDREWS</t>
  </si>
  <si>
    <t>WHITTINGTON</t>
  </si>
  <si>
    <t>CHIU</t>
  </si>
  <si>
    <t>CRUIKSHANK</t>
  </si>
  <si>
    <t>Mt Washingto</t>
  </si>
  <si>
    <t>KIMMINS</t>
  </si>
  <si>
    <t>YEO</t>
  </si>
  <si>
    <t>ROSS-SHANKO</t>
  </si>
  <si>
    <t>BERRY</t>
  </si>
  <si>
    <t>NICKERSON</t>
  </si>
  <si>
    <t>SWAIN</t>
  </si>
  <si>
    <t>SIMPSON</t>
  </si>
  <si>
    <t>DRYBOROUGH</t>
  </si>
  <si>
    <t>BOUMA</t>
  </si>
  <si>
    <t>POPOVE</t>
  </si>
  <si>
    <t>REICHERT</t>
  </si>
  <si>
    <t>WANNAMAKER</t>
  </si>
  <si>
    <t>THOMPSON</t>
  </si>
  <si>
    <t>dns</t>
  </si>
  <si>
    <t>Vancouver Fr</t>
  </si>
  <si>
    <t>EDWARDS</t>
  </si>
  <si>
    <t>NICOL</t>
  </si>
  <si>
    <t>Liam</t>
  </si>
  <si>
    <t>DOMARESKI</t>
  </si>
  <si>
    <t>Patrick</t>
  </si>
  <si>
    <t>SINGER-LOWRIE</t>
  </si>
  <si>
    <t>Finian</t>
  </si>
  <si>
    <t>PATTON</t>
  </si>
  <si>
    <t>Ollie</t>
  </si>
  <si>
    <t>YOUCK</t>
  </si>
  <si>
    <t>Zenin</t>
  </si>
  <si>
    <t>GOLD</t>
  </si>
  <si>
    <t>CATLIN</t>
  </si>
  <si>
    <t>Khrystian</t>
  </si>
  <si>
    <t>dnf</t>
  </si>
  <si>
    <t>Armaa</t>
  </si>
  <si>
    <t>HYDE</t>
  </si>
  <si>
    <t>Slopestyle</t>
  </si>
  <si>
    <t>HOIVIK</t>
  </si>
  <si>
    <t>Kristin</t>
  </si>
  <si>
    <t>HORN</t>
  </si>
  <si>
    <t>BALCHEN</t>
  </si>
  <si>
    <t>Julia</t>
  </si>
  <si>
    <t>SIMONSEN</t>
  </si>
  <si>
    <t>Mikka</t>
  </si>
  <si>
    <t>Shames Mount</t>
  </si>
  <si>
    <t>BALL</t>
  </si>
  <si>
    <t>Lucas</t>
  </si>
  <si>
    <t>OWEN-MOLD</t>
  </si>
  <si>
    <t>Landon</t>
  </si>
  <si>
    <t>CHRISTENSEN</t>
  </si>
  <si>
    <t>Drew</t>
  </si>
  <si>
    <t>HENNESSY</t>
  </si>
  <si>
    <t>Ryder</t>
  </si>
  <si>
    <t>MILLER</t>
  </si>
  <si>
    <t>Luke</t>
  </si>
  <si>
    <t>BASKO</t>
  </si>
  <si>
    <t>Caleb</t>
  </si>
  <si>
    <t>MCKENZIE-WHITE</t>
  </si>
  <si>
    <t>MCPHERSON</t>
  </si>
  <si>
    <t>Dexter</t>
  </si>
  <si>
    <t>WITVOET</t>
  </si>
  <si>
    <t>Grayson</t>
  </si>
  <si>
    <t>HALL</t>
  </si>
  <si>
    <t>KNUDSGAARD</t>
  </si>
  <si>
    <t>Kristian</t>
  </si>
  <si>
    <t>SPENCER</t>
  </si>
  <si>
    <t>STOLL</t>
  </si>
  <si>
    <t>GAREAU</t>
  </si>
  <si>
    <t>ATKINSON</t>
  </si>
  <si>
    <t>Kalen</t>
  </si>
  <si>
    <t>BOYD</t>
  </si>
  <si>
    <t>LARSON</t>
  </si>
  <si>
    <t>BARTLETT</t>
  </si>
  <si>
    <t>HUSEBY</t>
  </si>
  <si>
    <t>Morgan</t>
  </si>
  <si>
    <t>LETENDRE</t>
  </si>
  <si>
    <t>Boone</t>
  </si>
  <si>
    <t>MOORE</t>
  </si>
  <si>
    <t>Oscar</t>
  </si>
  <si>
    <t>Fisher</t>
  </si>
  <si>
    <t>BURGHAM</t>
  </si>
  <si>
    <t>Jaxson</t>
  </si>
  <si>
    <t>Finley</t>
  </si>
  <si>
    <t>Findley</t>
  </si>
  <si>
    <t>PARCHER</t>
  </si>
  <si>
    <t>Micgill</t>
  </si>
  <si>
    <t>WOOD</t>
  </si>
  <si>
    <t>Big Air</t>
  </si>
  <si>
    <t xml:space="preserve">Sun Peaks </t>
  </si>
  <si>
    <t>WOMEN</t>
  </si>
  <si>
    <t>RPA breakdown</t>
  </si>
  <si>
    <t>1st Run</t>
  </si>
  <si>
    <t>Finals Runs</t>
  </si>
  <si>
    <t>BCFSA SERIES</t>
  </si>
  <si>
    <t>n/a</t>
  </si>
  <si>
    <t>CANADIAN SERIES</t>
  </si>
  <si>
    <t>CANADA WINTER GAMES</t>
  </si>
  <si>
    <t>JUNIOR NATIONALS</t>
  </si>
  <si>
    <t>CANADIAN SELECTIONS</t>
  </si>
  <si>
    <t>NOR AM</t>
  </si>
  <si>
    <t>JR. WORLDS</t>
  </si>
  <si>
    <t>WORLD CUP</t>
  </si>
  <si>
    <t>WORLD CHAMPIONSHIPS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</si>
</sst>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9.0"/>
      <color theme="1"/>
      <name val="Calibri"/>
    </font>
    <font>
      <sz val="9.0"/>
      <color theme="1"/>
      <name val="Calibri"/>
    </font>
    <font/>
    <font>
      <b/>
      <i/>
      <sz val="9.0"/>
      <color theme="1"/>
      <name val="Calibri"/>
    </font>
    <font>
      <b/>
      <sz val="9.0"/>
      <color rgb="FF000000"/>
      <name val="Calibri"/>
    </font>
    <font>
      <i/>
      <sz val="9.0"/>
      <color theme="1"/>
      <name val="Calibri"/>
    </font>
    <font>
      <sz val="9.0"/>
      <color rgb="FF000000"/>
      <name val="Calibri"/>
    </font>
    <font>
      <sz val="14.0"/>
      <color theme="1"/>
      <name val="Calibri"/>
    </font>
    <font>
      <b/>
      <sz val="14.0"/>
      <color theme="1"/>
      <name val="Calibri"/>
    </font>
    <font>
      <color theme="1"/>
      <name val="Calibri"/>
    </font>
    <font>
      <b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color theme="1"/>
      <name val="Arial"/>
      <scheme val="minor"/>
    </font>
    <font>
      <sz val="10.0"/>
      <color rgb="FF000000"/>
      <name val="Calibri"/>
    </font>
    <font>
      <b/>
      <color theme="1"/>
      <name val="Arial"/>
      <scheme val="minor"/>
    </font>
  </fonts>
  <fills count="20">
    <fill>
      <patternFill patternType="none"/>
    </fill>
    <fill>
      <patternFill patternType="lightGray"/>
    </fill>
    <fill>
      <patternFill patternType="solid">
        <fgColor rgb="FFDD0806"/>
        <bgColor rgb="FFDD0806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rgb="FF339966"/>
        <bgColor rgb="FF339966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B0B3B2"/>
        <bgColor rgb="FFB0B3B2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CF305"/>
        <bgColor rgb="FFFCF305"/>
      </patternFill>
    </fill>
    <fill>
      <patternFill patternType="solid">
        <fgColor rgb="FF95B3D7"/>
        <bgColor rgb="FF95B3D7"/>
      </patternFill>
    </fill>
  </fills>
  <borders count="19">
    <border/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2" fontId="1" numFmtId="1" xfId="0" applyAlignment="1" applyFill="1" applyFont="1" applyNumberFormat="1">
      <alignment vertical="bottom"/>
    </xf>
    <xf borderId="0" fillId="0" fontId="2" numFmtId="0" xfId="0" applyFont="1"/>
    <xf borderId="0" fillId="0" fontId="2" numFmtId="0" xfId="0" applyAlignment="1" applyFont="1">
      <alignment vertical="bottom"/>
    </xf>
    <xf borderId="0" fillId="2" fontId="1" numFmtId="2" xfId="0" applyAlignment="1" applyFont="1" applyNumberFormat="1">
      <alignment horizontal="center" vertical="bottom"/>
    </xf>
    <xf borderId="0" fillId="2" fontId="2" numFmtId="2" xfId="0" applyAlignment="1" applyFont="1" applyNumberFormat="1">
      <alignment vertical="bottom"/>
    </xf>
    <xf borderId="1" fillId="2" fontId="2" numFmtId="2" xfId="0" applyAlignment="1" applyBorder="1" applyFont="1" applyNumberFormat="1">
      <alignment vertical="bottom"/>
    </xf>
    <xf borderId="1" fillId="2" fontId="2" numFmtId="0" xfId="0" applyAlignment="1" applyBorder="1" applyFont="1">
      <alignment vertical="bottom"/>
    </xf>
    <xf borderId="0" fillId="2" fontId="2" numFmtId="0" xfId="0" applyAlignment="1" applyFont="1">
      <alignment vertical="bottom"/>
    </xf>
    <xf borderId="1" fillId="3" fontId="1" numFmtId="2" xfId="0" applyAlignment="1" applyBorder="1" applyFill="1" applyFont="1" applyNumberFormat="1">
      <alignment vertical="bottom"/>
    </xf>
    <xf borderId="1" fillId="3" fontId="2" numFmtId="2" xfId="0" applyAlignment="1" applyBorder="1" applyFont="1" applyNumberFormat="1">
      <alignment vertical="bottom"/>
    </xf>
    <xf borderId="1" fillId="3" fontId="2" numFmtId="0" xfId="0" applyAlignment="1" applyBorder="1" applyFont="1">
      <alignment vertical="bottom"/>
    </xf>
    <xf borderId="2" fillId="3" fontId="2" numFmtId="0" xfId="0" applyAlignment="1" applyBorder="1" applyFont="1">
      <alignment vertical="bottom"/>
    </xf>
    <xf borderId="1" fillId="4" fontId="2" numFmtId="0" xfId="0" applyAlignment="1" applyBorder="1" applyFill="1" applyFont="1">
      <alignment readingOrder="0" vertical="bottom"/>
    </xf>
    <xf borderId="1" fillId="4" fontId="2" numFmtId="0" xfId="0" applyAlignment="1" applyBorder="1" applyFont="1">
      <alignment vertical="bottom"/>
    </xf>
    <xf borderId="1" fillId="5" fontId="2" numFmtId="0" xfId="0" applyAlignment="1" applyBorder="1" applyFill="1" applyFont="1">
      <alignment shrinkToFit="0" vertical="bottom" wrapText="0"/>
    </xf>
    <xf borderId="1" fillId="5" fontId="2" numFmtId="0" xfId="0" applyAlignment="1" applyBorder="1" applyFont="1">
      <alignment vertical="bottom"/>
    </xf>
    <xf borderId="0" fillId="5" fontId="2" numFmtId="0" xfId="0" applyAlignment="1" applyFont="1">
      <alignment vertical="bottom"/>
    </xf>
    <xf borderId="1" fillId="6" fontId="2" numFmtId="0" xfId="0" applyAlignment="1" applyBorder="1" applyFill="1" applyFont="1">
      <alignment vertical="bottom"/>
    </xf>
    <xf borderId="0" fillId="3" fontId="1" numFmtId="1" xfId="0" applyAlignment="1" applyFont="1" applyNumberFormat="1">
      <alignment vertical="bottom"/>
    </xf>
    <xf borderId="0" fillId="0" fontId="1" numFmtId="0" xfId="0" applyFont="1"/>
    <xf borderId="0" fillId="0" fontId="1" numFmtId="0" xfId="0" applyAlignment="1" applyFont="1">
      <alignment vertical="bottom"/>
    </xf>
    <xf borderId="3" fillId="7" fontId="1" numFmtId="2" xfId="0" applyAlignment="1" applyBorder="1" applyFill="1" applyFont="1" applyNumberFormat="1">
      <alignment horizontal="center" vertical="bottom"/>
    </xf>
    <xf borderId="4" fillId="0" fontId="3" numFmtId="0" xfId="0" applyBorder="1" applyFont="1"/>
    <xf borderId="5" fillId="0" fontId="3" numFmtId="0" xfId="0" applyBorder="1" applyFont="1"/>
    <xf borderId="6" fillId="7" fontId="1" numFmtId="0" xfId="0" applyAlignment="1" applyBorder="1" applyFont="1">
      <alignment horizontal="center" vertical="bottom"/>
    </xf>
    <xf borderId="1" fillId="7" fontId="1" numFmtId="0" xfId="0" applyAlignment="1" applyBorder="1" applyFont="1">
      <alignment vertical="bottom"/>
    </xf>
    <xf borderId="1" fillId="7" fontId="1" numFmtId="0" xfId="0" applyAlignment="1" applyBorder="1" applyFont="1">
      <alignment horizontal="center" vertical="bottom"/>
    </xf>
    <xf borderId="7" fillId="7" fontId="1" numFmtId="0" xfId="0" applyAlignment="1" applyBorder="1" applyFont="1">
      <alignment vertical="bottom"/>
    </xf>
    <xf borderId="3" fillId="7" fontId="1" numFmtId="0" xfId="0" applyAlignment="1" applyBorder="1" applyFont="1">
      <alignment horizontal="center" vertical="bottom"/>
    </xf>
    <xf borderId="3" fillId="7" fontId="1" numFmtId="0" xfId="0" applyAlignment="1" applyBorder="1" applyFont="1">
      <alignment horizontal="center" readingOrder="0" vertical="bottom"/>
    </xf>
    <xf borderId="1" fillId="0" fontId="3" numFmtId="0" xfId="0" applyBorder="1" applyFont="1"/>
    <xf borderId="7" fillId="0" fontId="3" numFmtId="0" xfId="0" applyBorder="1" applyFont="1"/>
    <xf borderId="3" fillId="7" fontId="1" numFmtId="0" xfId="0" applyAlignment="1" applyBorder="1" applyFont="1">
      <alignment horizontal="center" readingOrder="0" vertical="bottom"/>
    </xf>
    <xf borderId="8" fillId="0" fontId="3" numFmtId="0" xfId="0" applyBorder="1" applyFont="1"/>
    <xf borderId="6" fillId="7" fontId="1" numFmtId="0" xfId="0" applyAlignment="1" applyBorder="1" applyFont="1">
      <alignment horizontal="center" readingOrder="0" vertical="bottom"/>
    </xf>
    <xf borderId="9" fillId="8" fontId="1" numFmtId="0" xfId="0" applyAlignment="1" applyBorder="1" applyFill="1" applyFont="1">
      <alignment horizontal="center" readingOrder="0" vertical="center"/>
    </xf>
    <xf borderId="0" fillId="5" fontId="1" numFmtId="0" xfId="0" applyAlignment="1" applyFont="1">
      <alignment vertical="bottom"/>
    </xf>
    <xf borderId="0" fillId="5" fontId="1" numFmtId="0" xfId="0" applyAlignment="1" applyFont="1">
      <alignment readingOrder="0" vertical="bottom"/>
    </xf>
    <xf borderId="10" fillId="9" fontId="1" numFmtId="0" xfId="0" applyAlignment="1" applyBorder="1" applyFill="1" applyFont="1">
      <alignment horizontal="center" vertical="bottom"/>
    </xf>
    <xf borderId="11" fillId="9" fontId="1" numFmtId="2" xfId="0" applyAlignment="1" applyBorder="1" applyFont="1" applyNumberFormat="1">
      <alignment horizontal="center" vertical="bottom"/>
    </xf>
    <xf borderId="11" fillId="9" fontId="1" numFmtId="0" xfId="0" applyAlignment="1" applyBorder="1" applyFont="1">
      <alignment horizontal="center" vertical="bottom"/>
    </xf>
    <xf borderId="10" fillId="9" fontId="1" numFmtId="0" xfId="0" applyAlignment="1" applyBorder="1" applyFont="1">
      <alignment horizontal="center" readingOrder="0" vertical="bottom"/>
    </xf>
    <xf borderId="11" fillId="9" fontId="1" numFmtId="0" xfId="0" applyAlignment="1" applyBorder="1" applyFont="1">
      <alignment horizontal="center" readingOrder="0" vertical="bottom"/>
    </xf>
    <xf borderId="12" fillId="9" fontId="1" numFmtId="0" xfId="0" applyAlignment="1" applyBorder="1" applyFont="1">
      <alignment horizontal="center" vertical="bottom"/>
    </xf>
    <xf borderId="13" fillId="9" fontId="1" numFmtId="0" xfId="0" applyAlignment="1" applyBorder="1" applyFont="1">
      <alignment horizontal="center" vertical="bottom"/>
    </xf>
    <xf borderId="0" fillId="9" fontId="1" numFmtId="0" xfId="0" applyAlignment="1" applyFont="1">
      <alignment horizontal="center" vertical="bottom"/>
    </xf>
    <xf borderId="11" fillId="9" fontId="1" numFmtId="0" xfId="0" applyAlignment="1" applyBorder="1" applyFont="1">
      <alignment vertical="bottom"/>
    </xf>
    <xf borderId="10" fillId="9" fontId="4" numFmtId="0" xfId="0" applyAlignment="1" applyBorder="1" applyFont="1">
      <alignment horizontal="center" vertical="bottom"/>
    </xf>
    <xf borderId="11" fillId="9" fontId="4" numFmtId="0" xfId="0" applyAlignment="1" applyBorder="1" applyFont="1">
      <alignment horizontal="center" vertical="bottom"/>
    </xf>
    <xf borderId="10" fillId="9" fontId="4" numFmtId="0" xfId="0" applyAlignment="1" applyBorder="1" applyFont="1">
      <alignment horizontal="center" readingOrder="0" vertical="bottom"/>
    </xf>
    <xf borderId="13" fillId="9" fontId="4" numFmtId="0" xfId="0" applyAlignment="1" applyBorder="1" applyFont="1">
      <alignment horizontal="center" readingOrder="0" vertical="bottom"/>
    </xf>
    <xf borderId="0" fillId="9" fontId="4" numFmtId="0" xfId="0" applyAlignment="1" applyFont="1">
      <alignment horizontal="center" vertical="bottom"/>
    </xf>
    <xf borderId="11" fillId="9" fontId="1" numFmtId="0" xfId="0" applyAlignment="1" applyBorder="1" applyFont="1">
      <alignment readingOrder="0" vertical="bottom"/>
    </xf>
    <xf borderId="10" fillId="9" fontId="4" numFmtId="0" xfId="0" applyAlignment="1" applyBorder="1" applyFont="1">
      <alignment horizontal="center" readingOrder="0" vertical="bottom"/>
    </xf>
    <xf borderId="11" fillId="9" fontId="4" numFmtId="0" xfId="0" applyAlignment="1" applyBorder="1" applyFont="1">
      <alignment horizontal="center" readingOrder="0" vertical="bottom"/>
    </xf>
    <xf borderId="14" fillId="0" fontId="3" numFmtId="0" xfId="0" applyBorder="1" applyFont="1"/>
    <xf borderId="0" fillId="6" fontId="1" numFmtId="1" xfId="0" applyAlignment="1" applyFont="1" applyNumberFormat="1">
      <alignment vertical="bottom"/>
    </xf>
    <xf borderId="10" fillId="10" fontId="2" numFmtId="2" xfId="0" applyAlignment="1" applyBorder="1" applyFill="1" applyFont="1" applyNumberFormat="1">
      <alignment horizontal="center" vertical="bottom"/>
    </xf>
    <xf borderId="11" fillId="10" fontId="2" numFmtId="2" xfId="0" applyAlignment="1" applyBorder="1" applyFont="1" applyNumberFormat="1">
      <alignment horizontal="center" readingOrder="0" vertical="bottom"/>
    </xf>
    <xf borderId="10" fillId="10" fontId="2" numFmtId="2" xfId="0" applyAlignment="1" applyBorder="1" applyFont="1" applyNumberFormat="1">
      <alignment horizontal="center" readingOrder="0" vertical="bottom"/>
    </xf>
    <xf borderId="12" fillId="10" fontId="2" numFmtId="2" xfId="0" applyAlignment="1" applyBorder="1" applyFont="1" applyNumberFormat="1">
      <alignment horizontal="center" vertical="bottom"/>
    </xf>
    <xf borderId="11" fillId="10" fontId="2" numFmtId="2" xfId="0" applyAlignment="1" applyBorder="1" applyFont="1" applyNumberFormat="1">
      <alignment horizontal="center" vertical="bottom"/>
    </xf>
    <xf borderId="13" fillId="10" fontId="2" numFmtId="2" xfId="0" applyAlignment="1" applyBorder="1" applyFont="1" applyNumberFormat="1">
      <alignment horizontal="center" readingOrder="0" vertical="bottom"/>
    </xf>
    <xf borderId="0" fillId="10" fontId="2" numFmtId="0" xfId="0" applyAlignment="1" applyFont="1">
      <alignment vertical="bottom"/>
    </xf>
    <xf borderId="12" fillId="10" fontId="2" numFmtId="2" xfId="0" applyAlignment="1" applyBorder="1" applyFont="1" applyNumberFormat="1">
      <alignment vertical="bottom"/>
    </xf>
    <xf borderId="11" fillId="10" fontId="2" numFmtId="2" xfId="0" applyAlignment="1" applyBorder="1" applyFont="1" applyNumberFormat="1">
      <alignment vertical="bottom"/>
    </xf>
    <xf borderId="10" fillId="10" fontId="2" numFmtId="2" xfId="0" applyAlignment="1" applyBorder="1" applyFont="1" applyNumberFormat="1">
      <alignment vertical="bottom"/>
    </xf>
    <xf borderId="0" fillId="10" fontId="2" numFmtId="2" xfId="0" applyAlignment="1" applyFont="1" applyNumberFormat="1">
      <alignment horizontal="center" vertical="bottom"/>
    </xf>
    <xf borderId="13" fillId="10" fontId="2" numFmtId="2" xfId="0" applyAlignment="1" applyBorder="1" applyFont="1" applyNumberFormat="1">
      <alignment horizontal="center" vertical="bottom"/>
    </xf>
    <xf borderId="11" fillId="10" fontId="2" numFmtId="0" xfId="0" applyAlignment="1" applyBorder="1" applyFont="1">
      <alignment horizontal="center" vertical="bottom"/>
    </xf>
    <xf borderId="10" fillId="10" fontId="2" numFmtId="2" xfId="0" applyAlignment="1" applyBorder="1" applyFont="1" applyNumberFormat="1">
      <alignment readingOrder="0" vertical="bottom"/>
    </xf>
    <xf borderId="13" fillId="10" fontId="2" numFmtId="2" xfId="0" applyAlignment="1" applyBorder="1" applyFont="1" applyNumberFormat="1">
      <alignment readingOrder="0" vertical="bottom"/>
    </xf>
    <xf borderId="0" fillId="10" fontId="2" numFmtId="2" xfId="0" applyAlignment="1" applyFont="1" applyNumberFormat="1">
      <alignment vertical="bottom"/>
    </xf>
    <xf borderId="12" fillId="10" fontId="2" numFmtId="0" xfId="0" applyAlignment="1" applyBorder="1" applyFont="1">
      <alignment horizontal="center" vertical="bottom"/>
    </xf>
    <xf borderId="15" fillId="0" fontId="3" numFmtId="0" xfId="0" applyBorder="1" applyFont="1"/>
    <xf borderId="0" fillId="0" fontId="2" numFmtId="0" xfId="0" applyAlignment="1" applyFont="1">
      <alignment horizontal="center" vertical="bottom"/>
    </xf>
    <xf borderId="0" fillId="4" fontId="1" numFmtId="0" xfId="0" applyAlignment="1" applyFont="1">
      <alignment vertical="bottom"/>
    </xf>
    <xf borderId="10" fillId="11" fontId="2" numFmtId="10" xfId="0" applyAlignment="1" applyBorder="1" applyFill="1" applyFont="1" applyNumberFormat="1">
      <alignment readingOrder="0" vertical="bottom"/>
    </xf>
    <xf borderId="11" fillId="11" fontId="2" numFmtId="10" xfId="0" applyAlignment="1" applyBorder="1" applyFont="1" applyNumberFormat="1">
      <alignment readingOrder="0" vertical="bottom"/>
    </xf>
    <xf borderId="0" fillId="11" fontId="2" numFmtId="0" xfId="0" applyAlignment="1" applyFont="1">
      <alignment vertical="bottom"/>
    </xf>
    <xf borderId="12" fillId="11" fontId="2" numFmtId="0" xfId="0" applyAlignment="1" applyBorder="1" applyFont="1">
      <alignment vertical="bottom"/>
    </xf>
    <xf borderId="11" fillId="11" fontId="2" numFmtId="0" xfId="0" applyAlignment="1" applyBorder="1" applyFont="1">
      <alignment vertical="bottom"/>
    </xf>
    <xf borderId="10" fillId="11" fontId="2" numFmtId="0" xfId="0" applyAlignment="1" applyBorder="1" applyFont="1">
      <alignment vertical="bottom"/>
    </xf>
    <xf borderId="13" fillId="11" fontId="2" numFmtId="0" xfId="0" applyAlignment="1" applyBorder="1" applyFont="1">
      <alignment vertical="bottom"/>
    </xf>
    <xf borderId="10" fillId="11" fontId="2" numFmtId="0" xfId="0" applyAlignment="1" applyBorder="1" applyFont="1">
      <alignment readingOrder="0" vertical="bottom"/>
    </xf>
    <xf borderId="13" fillId="11" fontId="2" numFmtId="0" xfId="0" applyAlignment="1" applyBorder="1" applyFont="1">
      <alignment readingOrder="0" vertical="bottom"/>
    </xf>
    <xf borderId="12" fillId="11" fontId="2" numFmtId="9" xfId="0" applyAlignment="1" applyBorder="1" applyFont="1" applyNumberFormat="1">
      <alignment vertical="bottom"/>
    </xf>
    <xf borderId="9" fillId="8" fontId="1" numFmtId="0" xfId="0" applyAlignment="1" applyBorder="1" applyFont="1">
      <alignment horizontal="center" vertical="center"/>
    </xf>
    <xf borderId="0" fillId="12" fontId="5" numFmtId="0" xfId="0" applyAlignment="1" applyFill="1" applyFont="1">
      <alignment readingOrder="0" shrinkToFit="0" vertical="top" wrapText="1"/>
    </xf>
    <xf borderId="2" fillId="11" fontId="2" numFmtId="0" xfId="0" applyAlignment="1" applyBorder="1" applyFont="1">
      <alignment horizontal="center" vertical="bottom"/>
    </xf>
    <xf borderId="7" fillId="11" fontId="2" numFmtId="0" xfId="0" applyAlignment="1" applyBorder="1" applyFont="1">
      <alignment horizontal="center" vertical="bottom"/>
    </xf>
    <xf borderId="16" fillId="11" fontId="2" numFmtId="0" xfId="0" applyAlignment="1" applyBorder="1" applyFont="1">
      <alignment horizontal="center" vertical="bottom"/>
    </xf>
    <xf borderId="7" fillId="11" fontId="2" numFmtId="0" xfId="0" applyAlignment="1" applyBorder="1" applyFont="1">
      <alignment horizontal="center" readingOrder="0" vertical="bottom"/>
    </xf>
    <xf borderId="17" fillId="11" fontId="2" numFmtId="0" xfId="0" applyAlignment="1" applyBorder="1" applyFont="1">
      <alignment horizontal="center" vertical="bottom"/>
    </xf>
    <xf borderId="1" fillId="11" fontId="6" numFmtId="0" xfId="0" applyAlignment="1" applyBorder="1" applyFont="1">
      <alignment horizontal="center" vertical="bottom"/>
    </xf>
    <xf borderId="16" fillId="11" fontId="6" numFmtId="0" xfId="0" applyAlignment="1" applyBorder="1" applyFont="1">
      <alignment horizontal="center" vertical="bottom"/>
    </xf>
    <xf borderId="7" fillId="11" fontId="6" numFmtId="0" xfId="0" applyAlignment="1" applyBorder="1" applyFont="1">
      <alignment horizontal="center" vertical="bottom"/>
    </xf>
    <xf borderId="2" fillId="11" fontId="6" numFmtId="0" xfId="0" applyAlignment="1" applyBorder="1" applyFont="1">
      <alignment horizontal="center" vertical="bottom"/>
    </xf>
    <xf borderId="1" fillId="11" fontId="2" numFmtId="0" xfId="0" applyAlignment="1" applyBorder="1" applyFont="1">
      <alignment horizontal="center" vertical="bottom"/>
    </xf>
    <xf borderId="17" fillId="11" fontId="6" numFmtId="0" xfId="0" applyAlignment="1" applyBorder="1" applyFont="1">
      <alignment horizontal="center" vertical="bottom"/>
    </xf>
    <xf borderId="0" fillId="12" fontId="5" numFmtId="0" xfId="0" applyAlignment="1" applyFont="1">
      <alignment readingOrder="0" vertical="top"/>
    </xf>
    <xf borderId="0" fillId="11" fontId="1" numFmtId="0" xfId="0" applyAlignment="1" applyFont="1">
      <alignment horizontal="center" vertical="bottom"/>
    </xf>
    <xf borderId="0" fillId="11" fontId="4" numFmtId="0" xfId="0" applyAlignment="1" applyFont="1">
      <alignment horizontal="center" vertical="bottom"/>
    </xf>
    <xf borderId="0" fillId="11" fontId="1" numFmtId="0" xfId="0" applyAlignment="1" applyFont="1">
      <alignment horizontal="center" readingOrder="0" vertical="bottom"/>
    </xf>
    <xf borderId="10" fillId="11" fontId="1" numFmtId="0" xfId="0" applyAlignment="1" applyBorder="1" applyFont="1">
      <alignment horizontal="center" vertical="bottom"/>
    </xf>
    <xf borderId="0" fillId="11" fontId="4" numFmtId="0" xfId="0" applyAlignment="1" applyFont="1">
      <alignment horizontal="center" readingOrder="0" vertical="bottom"/>
    </xf>
    <xf borderId="10" fillId="11" fontId="4" numFmtId="0" xfId="0" applyAlignment="1" applyBorder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13" fontId="2" numFmtId="0" xfId="0" applyFill="1" applyFont="1"/>
    <xf borderId="0" fillId="11" fontId="1" numFmtId="0" xfId="0" applyAlignment="1" applyFont="1">
      <alignment horizontal="center"/>
    </xf>
    <xf borderId="0" fillId="4" fontId="2" numFmtId="0" xfId="0" applyAlignment="1" applyFont="1">
      <alignment vertical="bottom"/>
    </xf>
    <xf borderId="0" fillId="11" fontId="2" numFmtId="0" xfId="0" applyFont="1"/>
    <xf borderId="0" fillId="14" fontId="2" numFmtId="2" xfId="0" applyFill="1" applyFont="1" applyNumberFormat="1"/>
    <xf borderId="0" fillId="14" fontId="2" numFmtId="0" xfId="0" applyFont="1"/>
    <xf borderId="0" fillId="14" fontId="2" numFmtId="0" xfId="0" applyAlignment="1" applyFont="1">
      <alignment readingOrder="0"/>
    </xf>
    <xf borderId="0" fillId="15" fontId="2" numFmtId="2" xfId="0" applyFill="1" applyFont="1" applyNumberFormat="1"/>
    <xf borderId="0" fillId="16" fontId="2" numFmtId="2" xfId="0" applyAlignment="1" applyFill="1" applyFont="1" applyNumberFormat="1">
      <alignment readingOrder="0"/>
    </xf>
    <xf borderId="0" fillId="17" fontId="2" numFmtId="2" xfId="0" applyFill="1" applyFont="1" applyNumberFormat="1"/>
    <xf borderId="0" fillId="8" fontId="2" numFmtId="2" xfId="0" applyFont="1" applyNumberFormat="1"/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Font="1"/>
    <xf borderId="0" fillId="13" fontId="2" numFmtId="0" xfId="0" applyAlignment="1" applyFont="1">
      <alignment readingOrder="0"/>
    </xf>
    <xf borderId="0" fillId="14" fontId="2" numFmtId="2" xfId="0" applyAlignment="1" applyFont="1" applyNumberFormat="1">
      <alignment readingOrder="0"/>
    </xf>
    <xf borderId="0" fillId="0" fontId="2" numFmtId="2" xfId="0" applyFont="1" applyNumberFormat="1"/>
    <xf borderId="12" fillId="10" fontId="2" numFmtId="2" xfId="0" applyAlignment="1" applyBorder="1" applyFont="1" applyNumberFormat="1">
      <alignment horizontal="center" readingOrder="0" vertical="bottom"/>
    </xf>
    <xf borderId="11" fillId="10" fontId="2" numFmtId="0" xfId="0" applyAlignment="1" applyBorder="1" applyFont="1">
      <alignment horizontal="center" readingOrder="0" vertical="bottom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9" numFmtId="0" xfId="0" applyAlignment="1" applyFont="1">
      <alignment vertical="bottom"/>
    </xf>
    <xf borderId="0" fillId="0" fontId="9" numFmtId="0" xfId="0" applyAlignment="1" applyFont="1">
      <alignment readingOrder="0" vertical="bottom"/>
    </xf>
    <xf borderId="0" fillId="0" fontId="10" numFmtId="0" xfId="0" applyFont="1"/>
    <xf borderId="0" fillId="0" fontId="10" numFmtId="0" xfId="0" applyAlignment="1" applyFont="1">
      <alignment readingOrder="0"/>
    </xf>
    <xf borderId="18" fillId="0" fontId="11" numFmtId="0" xfId="0" applyAlignment="1" applyBorder="1" applyFont="1">
      <alignment readingOrder="0" shrinkToFit="0" wrapText="1"/>
    </xf>
    <xf borderId="18" fillId="0" fontId="12" numFmtId="0" xfId="0" applyAlignment="1" applyBorder="1" applyFont="1">
      <alignment vertical="bottom"/>
    </xf>
    <xf borderId="0" fillId="0" fontId="11" numFmtId="0" xfId="0" applyAlignment="1" applyFont="1">
      <alignment readingOrder="0" shrinkToFit="0" wrapText="1"/>
    </xf>
    <xf borderId="0" fillId="0" fontId="11" numFmtId="0" xfId="0" applyAlignment="1" applyFont="1">
      <alignment shrinkToFit="0" wrapText="1"/>
    </xf>
    <xf borderId="0" fillId="0" fontId="10" numFmtId="0" xfId="0" applyFont="1"/>
    <xf borderId="0" fillId="0" fontId="13" numFmtId="0" xfId="0" applyAlignment="1" applyFont="1">
      <alignment horizontal="right" vertical="bottom"/>
    </xf>
    <xf borderId="0" fillId="0" fontId="10" numFmtId="2" xfId="0" applyFont="1" applyNumberFormat="1"/>
    <xf borderId="0" fillId="0" fontId="14" numFmtId="0" xfId="0" applyFont="1"/>
    <xf borderId="0" fillId="0" fontId="7" numFmtId="0" xfId="0" applyAlignment="1" applyFont="1">
      <alignment horizontal="right"/>
    </xf>
    <xf borderId="0" fillId="0" fontId="7" numFmtId="0" xfId="0" applyAlignment="1" applyFont="1">
      <alignment horizontal="right" readingOrder="0"/>
    </xf>
    <xf borderId="0" fillId="0" fontId="7" numFmtId="0" xfId="0" applyAlignment="1" applyFont="1">
      <alignment horizontal="right" readingOrder="0"/>
    </xf>
    <xf borderId="0" fillId="0" fontId="13" numFmtId="0" xfId="0" applyAlignment="1" applyFont="1">
      <alignment readingOrder="0"/>
    </xf>
    <xf borderId="0" fillId="0" fontId="15" numFmtId="0" xfId="0" applyAlignment="1" applyFont="1">
      <alignment horizontal="right" readingOrder="0"/>
    </xf>
    <xf borderId="0" fillId="0" fontId="10" numFmtId="0" xfId="0" applyAlignment="1" applyFont="1">
      <alignment vertical="bottom"/>
    </xf>
    <xf borderId="0" fillId="0" fontId="16" numFmtId="0" xfId="0" applyFont="1"/>
    <xf borderId="0" fillId="0" fontId="12" numFmtId="0" xfId="0" applyFont="1"/>
    <xf borderId="0" fillId="0" fontId="13" numFmtId="0" xfId="0" applyAlignment="1" applyFont="1">
      <alignment vertical="bottom"/>
    </xf>
    <xf borderId="0" fillId="0" fontId="13" numFmtId="0" xfId="0" applyAlignment="1" applyFont="1">
      <alignment readingOrder="0"/>
    </xf>
    <xf borderId="0" fillId="0" fontId="13" numFmtId="0" xfId="0" applyFont="1"/>
    <xf borderId="0" fillId="0" fontId="13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13" numFmtId="2" xfId="0" applyAlignment="1" applyFont="1" applyNumberFormat="1">
      <alignment horizontal="right" vertical="bottom"/>
    </xf>
    <xf borderId="0" fillId="0" fontId="13" numFmtId="0" xfId="0" applyAlignment="1" applyFont="1">
      <alignment horizontal="center" vertical="bottom"/>
    </xf>
    <xf borderId="0" fillId="0" fontId="13" numFmtId="2" xfId="0" applyAlignment="1" applyFont="1" applyNumberFormat="1">
      <alignment horizontal="right" readingOrder="0" vertical="bottom"/>
    </xf>
    <xf borderId="0" fillId="18" fontId="12" numFmtId="1" xfId="0" applyAlignment="1" applyFill="1" applyFont="1" applyNumberFormat="1">
      <alignment vertical="bottom"/>
    </xf>
    <xf borderId="0" fillId="18" fontId="12" numFmtId="0" xfId="0" applyAlignment="1" applyFont="1">
      <alignment vertical="bottom"/>
    </xf>
    <xf borderId="0" fillId="19" fontId="12" numFmtId="1" xfId="0" applyAlignment="1" applyFill="1" applyFont="1" applyNumberFormat="1">
      <alignment readingOrder="0" vertical="bottom"/>
    </xf>
    <xf borderId="0" fillId="0" fontId="12" numFmtId="1" xfId="0" applyAlignment="1" applyFont="1" applyNumberFormat="1">
      <alignment vertical="bottom"/>
    </xf>
    <xf borderId="0" fillId="0" fontId="13" numFmtId="10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7.0" topLeftCell="E8" activePane="bottomRight" state="frozen"/>
      <selection activeCell="E1" sqref="E1" pane="topRight"/>
      <selection activeCell="A8" sqref="A8" pane="bottomLeft"/>
      <selection activeCell="E8" sqref="E8" pane="bottomRight"/>
    </sheetView>
  </sheetViews>
  <sheetFormatPr customHeight="1" defaultColWidth="12.63" defaultRowHeight="15.75"/>
  <cols>
    <col customWidth="1" min="1" max="1" width="6.75"/>
    <col customWidth="1" min="2" max="2" width="6.88"/>
    <col customWidth="1" min="3" max="3" width="14.25"/>
    <col customWidth="1" min="4" max="4" width="15.75"/>
    <col customWidth="1" min="5" max="5" width="16.38"/>
    <col customWidth="1" min="6" max="6" width="11.25"/>
    <col customWidth="1" min="81" max="81" width="17.0"/>
    <col customWidth="1" min="84" max="84" width="17.0"/>
    <col customWidth="1" min="85" max="85" width="14.88"/>
  </cols>
  <sheetData>
    <row r="1">
      <c r="A1" s="1"/>
      <c r="B1" s="1"/>
      <c r="C1" s="1" t="s">
        <v>0</v>
      </c>
      <c r="D1" s="2"/>
      <c r="E1" s="3"/>
      <c r="F1" s="3"/>
      <c r="G1" s="4" t="s">
        <v>1</v>
      </c>
      <c r="H1" s="5"/>
      <c r="I1" s="5"/>
      <c r="J1" s="5"/>
      <c r="K1" s="6"/>
      <c r="L1" s="6"/>
      <c r="M1" s="6"/>
      <c r="N1" s="6"/>
      <c r="O1" s="6"/>
      <c r="P1" s="6"/>
      <c r="Q1" s="7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7"/>
      <c r="AN1" s="7"/>
      <c r="AO1" s="7"/>
      <c r="AP1" s="7"/>
      <c r="AQ1" s="7"/>
      <c r="AR1" s="9" t="s">
        <v>2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2"/>
      <c r="CC1" s="13" t="s">
        <v>3</v>
      </c>
      <c r="CD1" s="14"/>
      <c r="CE1" s="14"/>
      <c r="CF1" s="15" t="s">
        <v>4</v>
      </c>
      <c r="CG1" s="16"/>
      <c r="CH1" s="17"/>
      <c r="CI1" s="17"/>
      <c r="CJ1" s="17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8"/>
      <c r="DD1" s="3"/>
    </row>
    <row r="2">
      <c r="A2" s="19"/>
      <c r="B2" s="19"/>
      <c r="C2" s="19" t="s">
        <v>5</v>
      </c>
      <c r="D2" s="20"/>
      <c r="E2" s="21"/>
      <c r="F2" s="21"/>
      <c r="G2" s="22" t="s">
        <v>6</v>
      </c>
      <c r="H2" s="23"/>
      <c r="I2" s="24"/>
      <c r="J2" s="25" t="s">
        <v>7</v>
      </c>
      <c r="K2" s="26"/>
      <c r="L2" s="27" t="s">
        <v>8</v>
      </c>
      <c r="M2" s="28"/>
      <c r="N2" s="26"/>
      <c r="O2" s="27" t="s">
        <v>8</v>
      </c>
      <c r="P2" s="28"/>
      <c r="Q2" s="29" t="s">
        <v>9</v>
      </c>
      <c r="R2" s="23"/>
      <c r="S2" s="23"/>
      <c r="T2" s="24"/>
      <c r="U2" s="29" t="s">
        <v>10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30" t="s">
        <v>11</v>
      </c>
      <c r="AL2" s="23"/>
      <c r="AM2" s="24"/>
      <c r="AN2" s="30" t="s">
        <v>12</v>
      </c>
      <c r="AO2" s="24"/>
      <c r="AP2" s="29" t="s">
        <v>13</v>
      </c>
      <c r="AQ2" s="24"/>
      <c r="AR2" s="27" t="s">
        <v>14</v>
      </c>
      <c r="AS2" s="31"/>
      <c r="AT2" s="32"/>
      <c r="AU2" s="25" t="s">
        <v>7</v>
      </c>
      <c r="AV2" s="27" t="s">
        <v>8</v>
      </c>
      <c r="AW2" s="31"/>
      <c r="AX2" s="32"/>
      <c r="AY2" s="27" t="s">
        <v>8</v>
      </c>
      <c r="AZ2" s="31"/>
      <c r="BA2" s="32"/>
      <c r="BB2" s="27" t="s">
        <v>9</v>
      </c>
      <c r="BC2" s="31"/>
      <c r="BD2" s="31"/>
      <c r="BE2" s="32"/>
      <c r="BF2" s="30" t="s">
        <v>15</v>
      </c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4"/>
      <c r="BV2" s="29" t="s">
        <v>11</v>
      </c>
      <c r="BW2" s="23"/>
      <c r="BX2" s="24"/>
      <c r="BY2" s="33" t="s">
        <v>12</v>
      </c>
      <c r="BZ2" s="23"/>
      <c r="CA2" s="29" t="s">
        <v>13</v>
      </c>
      <c r="CB2" s="34"/>
      <c r="CC2" s="30" t="s">
        <v>16</v>
      </c>
      <c r="CD2" s="30" t="s">
        <v>17</v>
      </c>
      <c r="CE2" s="30" t="s">
        <v>17</v>
      </c>
      <c r="CF2" s="30" t="s">
        <v>18</v>
      </c>
      <c r="CG2" s="24"/>
      <c r="CH2" s="29" t="s">
        <v>6</v>
      </c>
      <c r="CI2" s="23"/>
      <c r="CJ2" s="24"/>
      <c r="CK2" s="25" t="s">
        <v>7</v>
      </c>
      <c r="CL2" s="29" t="s">
        <v>8</v>
      </c>
      <c r="CM2" s="23"/>
      <c r="CN2" s="23"/>
      <c r="CO2" s="24"/>
      <c r="CP2" s="29" t="s">
        <v>10</v>
      </c>
      <c r="CQ2" s="23"/>
      <c r="CR2" s="23"/>
      <c r="CS2" s="23"/>
      <c r="CT2" s="23"/>
      <c r="CU2" s="23"/>
      <c r="CV2" s="23"/>
      <c r="CW2" s="23"/>
      <c r="CX2" s="24"/>
      <c r="CY2" s="29" t="s">
        <v>11</v>
      </c>
      <c r="CZ2" s="24"/>
      <c r="DA2" s="35" t="s">
        <v>12</v>
      </c>
      <c r="DB2" s="25" t="s">
        <v>13</v>
      </c>
      <c r="DC2" s="36">
        <v>2023.0</v>
      </c>
      <c r="DD2" s="3"/>
    </row>
    <row r="3">
      <c r="A3" s="37"/>
      <c r="B3" s="37"/>
      <c r="C3" s="38" t="s">
        <v>19</v>
      </c>
      <c r="D3" s="2"/>
      <c r="E3" s="2"/>
      <c r="F3" s="2"/>
      <c r="G3" s="39" t="s">
        <v>20</v>
      </c>
      <c r="H3" s="39" t="s">
        <v>21</v>
      </c>
      <c r="I3" s="40" t="s">
        <v>22</v>
      </c>
      <c r="J3" s="41" t="s">
        <v>23</v>
      </c>
      <c r="K3" s="39" t="s">
        <v>16</v>
      </c>
      <c r="L3" s="39" t="s">
        <v>16</v>
      </c>
      <c r="M3" s="41" t="s">
        <v>16</v>
      </c>
      <c r="N3" s="42" t="s">
        <v>23</v>
      </c>
      <c r="O3" s="42" t="s">
        <v>23</v>
      </c>
      <c r="P3" s="43" t="s">
        <v>23</v>
      </c>
      <c r="Q3" s="39" t="s">
        <v>24</v>
      </c>
      <c r="R3" s="44"/>
      <c r="S3" s="39" t="s">
        <v>24</v>
      </c>
      <c r="T3" s="41"/>
      <c r="U3" s="39" t="s">
        <v>24</v>
      </c>
      <c r="V3" s="41" t="s">
        <v>24</v>
      </c>
      <c r="W3" s="39" t="s">
        <v>24</v>
      </c>
      <c r="X3" s="41" t="s">
        <v>24</v>
      </c>
      <c r="Y3" s="39" t="s">
        <v>25</v>
      </c>
      <c r="Z3" s="41" t="s">
        <v>25</v>
      </c>
      <c r="AA3" s="39" t="s">
        <v>25</v>
      </c>
      <c r="AB3" s="41" t="s">
        <v>25</v>
      </c>
      <c r="AC3" s="39" t="s">
        <v>17</v>
      </c>
      <c r="AD3" s="41" t="s">
        <v>17</v>
      </c>
      <c r="AE3" s="39" t="s">
        <v>17</v>
      </c>
      <c r="AF3" s="41" t="s">
        <v>17</v>
      </c>
      <c r="AG3" s="39" t="s">
        <v>26</v>
      </c>
      <c r="AH3" s="41" t="s">
        <v>26</v>
      </c>
      <c r="AI3" s="39" t="s">
        <v>26</v>
      </c>
      <c r="AJ3" s="41" t="s">
        <v>26</v>
      </c>
      <c r="AK3" s="41" t="s">
        <v>17</v>
      </c>
      <c r="AL3" s="41" t="s">
        <v>17</v>
      </c>
      <c r="AM3" s="41" t="s">
        <v>17</v>
      </c>
      <c r="AN3" s="42" t="s">
        <v>27</v>
      </c>
      <c r="AO3" s="42" t="s">
        <v>27</v>
      </c>
      <c r="AP3" s="39" t="s">
        <v>28</v>
      </c>
      <c r="AQ3" s="45" t="s">
        <v>28</v>
      </c>
      <c r="AR3" s="46" t="s">
        <v>20</v>
      </c>
      <c r="AS3" s="44" t="s">
        <v>21</v>
      </c>
      <c r="AT3" s="40" t="s">
        <v>22</v>
      </c>
      <c r="AU3" s="47"/>
      <c r="AV3" s="48" t="s">
        <v>16</v>
      </c>
      <c r="AW3" s="49" t="s">
        <v>16</v>
      </c>
      <c r="AX3" s="49" t="s">
        <v>16</v>
      </c>
      <c r="AY3" s="46" t="s">
        <v>29</v>
      </c>
      <c r="AZ3" s="45" t="s">
        <v>29</v>
      </c>
      <c r="BA3" s="49" t="s">
        <v>29</v>
      </c>
      <c r="BB3" s="48" t="s">
        <v>24</v>
      </c>
      <c r="BC3" s="49" t="s">
        <v>24</v>
      </c>
      <c r="BD3" s="48" t="s">
        <v>24</v>
      </c>
      <c r="BE3" s="49" t="s">
        <v>24</v>
      </c>
      <c r="BF3" s="48" t="s">
        <v>24</v>
      </c>
      <c r="BG3" s="49" t="s">
        <v>24</v>
      </c>
      <c r="BH3" s="48" t="s">
        <v>24</v>
      </c>
      <c r="BI3" s="49" t="s">
        <v>24</v>
      </c>
      <c r="BJ3" s="48" t="s">
        <v>25</v>
      </c>
      <c r="BK3" s="49" t="s">
        <v>25</v>
      </c>
      <c r="BL3" s="48" t="s">
        <v>25</v>
      </c>
      <c r="BM3" s="49" t="s">
        <v>25</v>
      </c>
      <c r="BN3" s="48" t="s">
        <v>17</v>
      </c>
      <c r="BO3" s="49" t="s">
        <v>17</v>
      </c>
      <c r="BP3" s="48" t="s">
        <v>17</v>
      </c>
      <c r="BQ3" s="49" t="s">
        <v>17</v>
      </c>
      <c r="BR3" s="48" t="s">
        <v>26</v>
      </c>
      <c r="BS3" s="49" t="s">
        <v>26</v>
      </c>
      <c r="BT3" s="48" t="s">
        <v>26</v>
      </c>
      <c r="BU3" s="49" t="s">
        <v>26</v>
      </c>
      <c r="BV3" s="48" t="s">
        <v>17</v>
      </c>
      <c r="BW3" s="49" t="s">
        <v>17</v>
      </c>
      <c r="BX3" s="41" t="s">
        <v>17</v>
      </c>
      <c r="BY3" s="50" t="s">
        <v>27</v>
      </c>
      <c r="BZ3" s="51" t="s">
        <v>27</v>
      </c>
      <c r="CA3" s="48" t="s">
        <v>28</v>
      </c>
      <c r="CB3" s="49" t="s">
        <v>28</v>
      </c>
      <c r="CC3" s="52"/>
      <c r="CD3" s="52"/>
      <c r="CE3" s="52"/>
      <c r="CF3" s="48" t="s">
        <v>30</v>
      </c>
      <c r="CG3" s="49" t="s">
        <v>31</v>
      </c>
      <c r="CH3" s="48" t="s">
        <v>20</v>
      </c>
      <c r="CI3" s="48" t="s">
        <v>21</v>
      </c>
      <c r="CJ3" s="40" t="s">
        <v>22</v>
      </c>
      <c r="CK3" s="53" t="s">
        <v>23</v>
      </c>
      <c r="CL3" s="48" t="s">
        <v>16</v>
      </c>
      <c r="CM3" s="49" t="s">
        <v>16</v>
      </c>
      <c r="CN3" s="54" t="s">
        <v>23</v>
      </c>
      <c r="CO3" s="55" t="s">
        <v>23</v>
      </c>
      <c r="CP3" s="46" t="s">
        <v>24</v>
      </c>
      <c r="CQ3" s="44" t="s">
        <v>24</v>
      </c>
      <c r="CR3" s="44" t="s">
        <v>25</v>
      </c>
      <c r="CS3" s="44" t="s">
        <v>25</v>
      </c>
      <c r="CT3" s="44" t="s">
        <v>17</v>
      </c>
      <c r="CU3" s="44" t="s">
        <v>17</v>
      </c>
      <c r="CV3" s="44" t="s">
        <v>26</v>
      </c>
      <c r="CW3" s="44" t="s">
        <v>26</v>
      </c>
      <c r="CX3" s="41"/>
      <c r="CY3" s="41" t="s">
        <v>32</v>
      </c>
      <c r="CZ3" s="41" t="s">
        <v>32</v>
      </c>
      <c r="DA3" s="41" t="s">
        <v>27</v>
      </c>
      <c r="DB3" s="41" t="s">
        <v>28</v>
      </c>
      <c r="DC3" s="56"/>
      <c r="DD3" s="3"/>
    </row>
    <row r="4">
      <c r="A4" s="57"/>
      <c r="B4" s="57"/>
      <c r="C4" s="57" t="s">
        <v>33</v>
      </c>
      <c r="D4" s="2"/>
      <c r="E4" s="2"/>
      <c r="F4" s="2"/>
      <c r="G4" s="58">
        <f>TT!$G$4</f>
        <v>75.57</v>
      </c>
      <c r="H4" s="58">
        <f>TT!$P$4</f>
        <v>65.39</v>
      </c>
      <c r="I4" s="59">
        <v>75.44</v>
      </c>
      <c r="J4" s="59">
        <v>68.2</v>
      </c>
      <c r="K4" s="60">
        <v>69.76</v>
      </c>
      <c r="L4" s="60">
        <v>71.85</v>
      </c>
      <c r="M4" s="59">
        <v>57.73</v>
      </c>
      <c r="N4" s="60">
        <v>73.08</v>
      </c>
      <c r="O4" s="60">
        <v>74.38</v>
      </c>
      <c r="P4" s="59">
        <v>72.93</v>
      </c>
      <c r="Q4" s="58">
        <v>74.29</v>
      </c>
      <c r="R4" s="61">
        <v>71.35</v>
      </c>
      <c r="S4" s="58">
        <v>73.03</v>
      </c>
      <c r="T4" s="62">
        <v>70.44</v>
      </c>
      <c r="U4" s="58">
        <v>77.56</v>
      </c>
      <c r="V4" s="62">
        <v>78.17</v>
      </c>
      <c r="W4" s="58">
        <v>1.0</v>
      </c>
      <c r="X4" s="62">
        <v>1.0</v>
      </c>
      <c r="Y4" s="60">
        <v>72.54</v>
      </c>
      <c r="Z4" s="62">
        <v>76.9</v>
      </c>
      <c r="AA4" s="58">
        <v>1.0</v>
      </c>
      <c r="AB4" s="62">
        <v>1.0</v>
      </c>
      <c r="AC4" s="58">
        <v>69.52</v>
      </c>
      <c r="AD4" s="62">
        <v>76.2</v>
      </c>
      <c r="AE4" s="58">
        <v>1.0</v>
      </c>
      <c r="AF4" s="62">
        <v>1.0</v>
      </c>
      <c r="AG4" s="58">
        <v>76.82</v>
      </c>
      <c r="AH4" s="62">
        <v>80.39</v>
      </c>
      <c r="AI4" s="58">
        <v>1.0</v>
      </c>
      <c r="AJ4" s="62">
        <v>1.0</v>
      </c>
      <c r="AK4" s="62">
        <v>1.0</v>
      </c>
      <c r="AL4" s="62">
        <v>1.0</v>
      </c>
      <c r="AM4" s="62">
        <v>1.0</v>
      </c>
      <c r="AN4" s="60">
        <v>68.63</v>
      </c>
      <c r="AO4" s="63">
        <v>71.31</v>
      </c>
      <c r="AP4" s="60">
        <v>76.25</v>
      </c>
      <c r="AQ4" s="63">
        <v>72.48</v>
      </c>
      <c r="AR4" s="64"/>
      <c r="AS4" s="65"/>
      <c r="AT4" s="66"/>
      <c r="AU4" s="66"/>
      <c r="AV4" s="67"/>
      <c r="AW4" s="66"/>
      <c r="AX4" s="66"/>
      <c r="AY4" s="68"/>
      <c r="AZ4" s="69"/>
      <c r="BA4" s="66"/>
      <c r="BB4" s="67"/>
      <c r="BC4" s="66"/>
      <c r="BD4" s="67"/>
      <c r="BE4" s="66"/>
      <c r="BF4" s="67"/>
      <c r="BG4" s="66"/>
      <c r="BH4" s="67"/>
      <c r="BI4" s="66"/>
      <c r="BJ4" s="67"/>
      <c r="BK4" s="66"/>
      <c r="BL4" s="67"/>
      <c r="BM4" s="66"/>
      <c r="BN4" s="67"/>
      <c r="BO4" s="66"/>
      <c r="BP4" s="67"/>
      <c r="BQ4" s="66"/>
      <c r="BR4" s="67"/>
      <c r="BS4" s="66"/>
      <c r="BT4" s="67"/>
      <c r="BU4" s="66"/>
      <c r="BV4" s="67"/>
      <c r="BW4" s="66"/>
      <c r="BX4" s="70"/>
      <c r="BY4" s="71"/>
      <c r="BZ4" s="72"/>
      <c r="CA4" s="67"/>
      <c r="CB4" s="66"/>
      <c r="CC4" s="73"/>
      <c r="CD4" s="73"/>
      <c r="CE4" s="73"/>
      <c r="CF4" s="67"/>
      <c r="CG4" s="66"/>
      <c r="CH4" s="67"/>
      <c r="CI4" s="67"/>
      <c r="CJ4" s="66"/>
      <c r="CK4" s="66"/>
      <c r="CL4" s="67"/>
      <c r="CM4" s="66"/>
      <c r="CN4" s="67"/>
      <c r="CO4" s="66"/>
      <c r="CP4" s="73"/>
      <c r="CQ4" s="74"/>
      <c r="CR4" s="65"/>
      <c r="CS4" s="74"/>
      <c r="CT4" s="65"/>
      <c r="CU4" s="74"/>
      <c r="CV4" s="65"/>
      <c r="CW4" s="74"/>
      <c r="CX4" s="70"/>
      <c r="CY4" s="70"/>
      <c r="CZ4" s="70"/>
      <c r="DA4" s="70"/>
      <c r="DB4" s="70"/>
      <c r="DC4" s="75"/>
      <c r="DD4" s="76"/>
    </row>
    <row r="5">
      <c r="A5" s="77"/>
      <c r="B5" s="77"/>
      <c r="C5" s="77" t="s">
        <v>34</v>
      </c>
      <c r="D5" s="2"/>
      <c r="E5" s="2"/>
      <c r="F5" s="2"/>
      <c r="G5" s="78">
        <f>BCFSA</f>
        <v>0.65</v>
      </c>
      <c r="H5" s="78">
        <f>BCFSA</f>
        <v>0.65</v>
      </c>
      <c r="I5" s="79">
        <f>BCFSA</f>
        <v>0.65</v>
      </c>
      <c r="J5" s="79">
        <f>CANSERIES</f>
        <v>0.75</v>
      </c>
      <c r="K5" s="78">
        <f>CANSERIES</f>
        <v>0.75</v>
      </c>
      <c r="L5" s="78">
        <f>CANSERIES</f>
        <v>0.75</v>
      </c>
      <c r="M5" s="79">
        <f>CANSERIES</f>
        <v>0.75</v>
      </c>
      <c r="N5" s="78">
        <f>CANSERIES</f>
        <v>0.75</v>
      </c>
      <c r="O5" s="78">
        <f>CANSERIES</f>
        <v>0.75</v>
      </c>
      <c r="P5" s="79">
        <f>CANSERIES</f>
        <v>0.75</v>
      </c>
      <c r="Q5" s="78">
        <f>CANSELECT</f>
        <v>0.85</v>
      </c>
      <c r="R5" s="78">
        <f>CANSELECT</f>
        <v>0.85</v>
      </c>
      <c r="S5" s="78">
        <f>CANSELECT</f>
        <v>0.85</v>
      </c>
      <c r="T5" s="79">
        <f>CANSELECT</f>
        <v>0.85</v>
      </c>
      <c r="U5" s="78">
        <f>NORAM</f>
        <v>0.9</v>
      </c>
      <c r="V5" s="79">
        <f>NORAM</f>
        <v>0.9</v>
      </c>
      <c r="W5" s="78">
        <f>NORAM</f>
        <v>0.9</v>
      </c>
      <c r="X5" s="79">
        <f>NORAM</f>
        <v>0.9</v>
      </c>
      <c r="Y5" s="78">
        <f>NORAM</f>
        <v>0.9</v>
      </c>
      <c r="Z5" s="79">
        <f>NORAM</f>
        <v>0.9</v>
      </c>
      <c r="AA5" s="78">
        <f>NORAM</f>
        <v>0.9</v>
      </c>
      <c r="AB5" s="79">
        <f>NORAM</f>
        <v>0.9</v>
      </c>
      <c r="AC5" s="78">
        <f>NORAM</f>
        <v>0.9</v>
      </c>
      <c r="AD5" s="79">
        <f>NORAM</f>
        <v>0.9</v>
      </c>
      <c r="AE5" s="78">
        <f>NORAM</f>
        <v>0.9</v>
      </c>
      <c r="AF5" s="79">
        <f>NORAM</f>
        <v>0.9</v>
      </c>
      <c r="AG5" s="78">
        <f>NORAM</f>
        <v>0.9</v>
      </c>
      <c r="AH5" s="79">
        <f>NORAM</f>
        <v>0.9</v>
      </c>
      <c r="AI5" s="78">
        <f>NORAM</f>
        <v>0.9</v>
      </c>
      <c r="AJ5" s="79">
        <f>NORAM</f>
        <v>0.9</v>
      </c>
      <c r="AK5" s="79">
        <f>NATS</f>
        <v>0.9</v>
      </c>
      <c r="AL5" s="79">
        <f>NATS</f>
        <v>0.9</v>
      </c>
      <c r="AM5" s="79">
        <f>NATS</f>
        <v>0.9</v>
      </c>
      <c r="AN5" s="78">
        <f>NATS</f>
        <v>0.9</v>
      </c>
      <c r="AO5" s="79">
        <f>NATS</f>
        <v>0.9</v>
      </c>
      <c r="AP5" s="78">
        <f>CWG</f>
        <v>0.75</v>
      </c>
      <c r="AQ5" s="79">
        <f>CWG</f>
        <v>0.75</v>
      </c>
      <c r="AR5" s="80"/>
      <c r="AS5" s="81"/>
      <c r="AT5" s="82"/>
      <c r="AU5" s="82"/>
      <c r="AV5" s="83"/>
      <c r="AW5" s="82"/>
      <c r="AX5" s="82"/>
      <c r="AY5" s="80"/>
      <c r="AZ5" s="84"/>
      <c r="BA5" s="82"/>
      <c r="BB5" s="83" t="s">
        <v>30</v>
      </c>
      <c r="BC5" s="82" t="s">
        <v>30</v>
      </c>
      <c r="BD5" s="83" t="s">
        <v>31</v>
      </c>
      <c r="BE5" s="82" t="s">
        <v>31</v>
      </c>
      <c r="BF5" s="83"/>
      <c r="BG5" s="82"/>
      <c r="BH5" s="83"/>
      <c r="BI5" s="82"/>
      <c r="BJ5" s="83"/>
      <c r="BK5" s="82"/>
      <c r="BL5" s="83"/>
      <c r="BM5" s="82"/>
      <c r="BN5" s="83"/>
      <c r="BO5" s="82"/>
      <c r="BP5" s="83"/>
      <c r="BQ5" s="82"/>
      <c r="BR5" s="83"/>
      <c r="BS5" s="82"/>
      <c r="BT5" s="83"/>
      <c r="BU5" s="82"/>
      <c r="BV5" s="83"/>
      <c r="BW5" s="82"/>
      <c r="BX5" s="82"/>
      <c r="BY5" s="85"/>
      <c r="BZ5" s="86"/>
      <c r="CA5" s="83"/>
      <c r="CB5" s="82"/>
      <c r="CC5" s="80"/>
      <c r="CD5" s="80"/>
      <c r="CE5" s="80"/>
      <c r="CF5" s="83"/>
      <c r="CG5" s="82"/>
      <c r="CH5" s="83"/>
      <c r="CI5" s="83"/>
      <c r="CJ5" s="82"/>
      <c r="CK5" s="82"/>
      <c r="CL5" s="83"/>
      <c r="CM5" s="82"/>
      <c r="CN5" s="83"/>
      <c r="CO5" s="82"/>
      <c r="CP5" s="80"/>
      <c r="CQ5" s="87"/>
      <c r="CR5" s="81"/>
      <c r="CS5" s="87"/>
      <c r="CT5" s="81"/>
      <c r="CU5" s="87"/>
      <c r="CV5" s="81"/>
      <c r="CW5" s="87"/>
      <c r="CX5" s="82"/>
      <c r="CY5" s="82"/>
      <c r="CZ5" s="82"/>
      <c r="DA5" s="82"/>
      <c r="DB5" s="82"/>
      <c r="DC5" s="88" t="s">
        <v>35</v>
      </c>
      <c r="DD5" s="76"/>
    </row>
    <row r="6">
      <c r="A6" s="89" t="s">
        <v>36</v>
      </c>
      <c r="B6" s="89" t="s">
        <v>37</v>
      </c>
      <c r="C6" s="89" t="s">
        <v>38</v>
      </c>
      <c r="D6" s="89" t="s">
        <v>39</v>
      </c>
      <c r="E6" s="89" t="s">
        <v>40</v>
      </c>
      <c r="F6" s="89" t="s">
        <v>41</v>
      </c>
      <c r="G6" s="90" t="s">
        <v>42</v>
      </c>
      <c r="H6" s="90" t="s">
        <v>42</v>
      </c>
      <c r="I6" s="91" t="s">
        <v>42</v>
      </c>
      <c r="J6" s="91" t="s">
        <v>42</v>
      </c>
      <c r="K6" s="90" t="s">
        <v>43</v>
      </c>
      <c r="L6" s="90" t="s">
        <v>44</v>
      </c>
      <c r="M6" s="91" t="s">
        <v>43</v>
      </c>
      <c r="N6" s="90" t="s">
        <v>43</v>
      </c>
      <c r="O6" s="90" t="s">
        <v>44</v>
      </c>
      <c r="P6" s="91" t="s">
        <v>43</v>
      </c>
      <c r="Q6" s="90" t="s">
        <v>43</v>
      </c>
      <c r="R6" s="92" t="s">
        <v>44</v>
      </c>
      <c r="S6" s="90" t="s">
        <v>43</v>
      </c>
      <c r="T6" s="91" t="s">
        <v>44</v>
      </c>
      <c r="U6" s="90" t="s">
        <v>43</v>
      </c>
      <c r="V6" s="91" t="s">
        <v>44</v>
      </c>
      <c r="W6" s="90" t="s">
        <v>43</v>
      </c>
      <c r="X6" s="91" t="s">
        <v>44</v>
      </c>
      <c r="Y6" s="90" t="s">
        <v>43</v>
      </c>
      <c r="Z6" s="91" t="s">
        <v>44</v>
      </c>
      <c r="AA6" s="90" t="s">
        <v>43</v>
      </c>
      <c r="AB6" s="91" t="s">
        <v>44</v>
      </c>
      <c r="AC6" s="90" t="s">
        <v>43</v>
      </c>
      <c r="AD6" s="91" t="s">
        <v>44</v>
      </c>
      <c r="AE6" s="90" t="s">
        <v>43</v>
      </c>
      <c r="AF6" s="91" t="s">
        <v>44</v>
      </c>
      <c r="AG6" s="90" t="s">
        <v>43</v>
      </c>
      <c r="AH6" s="91" t="s">
        <v>44</v>
      </c>
      <c r="AI6" s="90" t="s">
        <v>43</v>
      </c>
      <c r="AJ6" s="91" t="s">
        <v>44</v>
      </c>
      <c r="AK6" s="93" t="s">
        <v>45</v>
      </c>
      <c r="AL6" s="91" t="s">
        <v>44</v>
      </c>
      <c r="AM6" s="91" t="s">
        <v>43</v>
      </c>
      <c r="AN6" s="90" t="s">
        <v>43</v>
      </c>
      <c r="AO6" s="94" t="s">
        <v>46</v>
      </c>
      <c r="AP6" s="90" t="s">
        <v>43</v>
      </c>
      <c r="AQ6" s="94" t="s">
        <v>46</v>
      </c>
      <c r="AR6" s="95" t="s">
        <v>42</v>
      </c>
      <c r="AS6" s="96" t="s">
        <v>42</v>
      </c>
      <c r="AT6" s="97" t="s">
        <v>42</v>
      </c>
      <c r="AU6" s="97" t="s">
        <v>42</v>
      </c>
      <c r="AV6" s="98" t="s">
        <v>43</v>
      </c>
      <c r="AW6" s="97" t="s">
        <v>44</v>
      </c>
      <c r="AX6" s="97" t="s">
        <v>43</v>
      </c>
      <c r="AY6" s="99" t="s">
        <v>43</v>
      </c>
      <c r="AZ6" s="94" t="s">
        <v>44</v>
      </c>
      <c r="BA6" s="97" t="s">
        <v>43</v>
      </c>
      <c r="BB6" s="98" t="s">
        <v>43</v>
      </c>
      <c r="BC6" s="97" t="s">
        <v>44</v>
      </c>
      <c r="BD6" s="98" t="s">
        <v>43</v>
      </c>
      <c r="BE6" s="97" t="s">
        <v>44</v>
      </c>
      <c r="BF6" s="98" t="s">
        <v>43</v>
      </c>
      <c r="BG6" s="97" t="s">
        <v>44</v>
      </c>
      <c r="BH6" s="98" t="s">
        <v>43</v>
      </c>
      <c r="BI6" s="97" t="s">
        <v>44</v>
      </c>
      <c r="BJ6" s="98" t="s">
        <v>43</v>
      </c>
      <c r="BK6" s="97" t="s">
        <v>44</v>
      </c>
      <c r="BL6" s="98" t="s">
        <v>43</v>
      </c>
      <c r="BM6" s="97" t="s">
        <v>44</v>
      </c>
      <c r="BN6" s="98" t="s">
        <v>43</v>
      </c>
      <c r="BO6" s="97" t="s">
        <v>44</v>
      </c>
      <c r="BP6" s="98" t="s">
        <v>43</v>
      </c>
      <c r="BQ6" s="97" t="s">
        <v>44</v>
      </c>
      <c r="BR6" s="98" t="s">
        <v>43</v>
      </c>
      <c r="BS6" s="97" t="s">
        <v>44</v>
      </c>
      <c r="BT6" s="98" t="s">
        <v>43</v>
      </c>
      <c r="BU6" s="97" t="s">
        <v>44</v>
      </c>
      <c r="BV6" s="98" t="s">
        <v>43</v>
      </c>
      <c r="BW6" s="97" t="s">
        <v>44</v>
      </c>
      <c r="BX6" s="91" t="s">
        <v>47</v>
      </c>
      <c r="BY6" s="98" t="s">
        <v>43</v>
      </c>
      <c r="BZ6" s="100" t="s">
        <v>46</v>
      </c>
      <c r="CA6" s="98" t="s">
        <v>43</v>
      </c>
      <c r="CB6" s="97" t="s">
        <v>46</v>
      </c>
      <c r="CC6" s="95"/>
      <c r="CD6" s="95"/>
      <c r="CE6" s="95"/>
      <c r="CF6" s="98" t="s">
        <v>42</v>
      </c>
      <c r="CG6" s="97" t="s">
        <v>42</v>
      </c>
      <c r="CH6" s="98"/>
      <c r="CI6" s="98"/>
      <c r="CJ6" s="97"/>
      <c r="CK6" s="97" t="s">
        <v>42</v>
      </c>
      <c r="CL6" s="98" t="s">
        <v>42</v>
      </c>
      <c r="CM6" s="97"/>
      <c r="CN6" s="98"/>
      <c r="CO6" s="97"/>
      <c r="CP6" s="95" t="s">
        <v>42</v>
      </c>
      <c r="CQ6" s="96" t="s">
        <v>42</v>
      </c>
      <c r="CR6" s="96" t="s">
        <v>42</v>
      </c>
      <c r="CS6" s="96"/>
      <c r="CT6" s="96" t="s">
        <v>43</v>
      </c>
      <c r="CU6" s="96" t="s">
        <v>44</v>
      </c>
      <c r="CV6" s="96" t="s">
        <v>43</v>
      </c>
      <c r="CW6" s="96" t="s">
        <v>44</v>
      </c>
      <c r="CX6" s="97" t="s">
        <v>43</v>
      </c>
      <c r="CY6" s="97" t="s">
        <v>42</v>
      </c>
      <c r="CZ6" s="97"/>
      <c r="DA6" s="97"/>
      <c r="DB6" s="97"/>
      <c r="DC6" s="75"/>
      <c r="DD6" s="3"/>
    </row>
    <row r="7">
      <c r="A7" s="101"/>
      <c r="B7" s="101"/>
      <c r="C7" s="101"/>
      <c r="D7" s="101"/>
      <c r="E7" s="101"/>
      <c r="F7" s="101"/>
      <c r="G7" s="102" t="s">
        <v>48</v>
      </c>
      <c r="H7" s="102" t="s">
        <v>48</v>
      </c>
      <c r="I7" s="102" t="s">
        <v>48</v>
      </c>
      <c r="J7" s="102" t="s">
        <v>48</v>
      </c>
      <c r="K7" s="102" t="s">
        <v>48</v>
      </c>
      <c r="L7" s="102" t="s">
        <v>48</v>
      </c>
      <c r="M7" s="102" t="s">
        <v>49</v>
      </c>
      <c r="N7" s="102" t="s">
        <v>48</v>
      </c>
      <c r="O7" s="102" t="s">
        <v>48</v>
      </c>
      <c r="P7" s="102" t="s">
        <v>49</v>
      </c>
      <c r="Q7" s="102" t="s">
        <v>48</v>
      </c>
      <c r="R7" s="102" t="s">
        <v>48</v>
      </c>
      <c r="S7" s="102" t="s">
        <v>48</v>
      </c>
      <c r="T7" s="102" t="s">
        <v>48</v>
      </c>
      <c r="U7" s="102" t="s">
        <v>48</v>
      </c>
      <c r="V7" s="102" t="s">
        <v>48</v>
      </c>
      <c r="W7" s="103" t="s">
        <v>50</v>
      </c>
      <c r="X7" s="103" t="s">
        <v>50</v>
      </c>
      <c r="Y7" s="102" t="s">
        <v>48</v>
      </c>
      <c r="Z7" s="102" t="s">
        <v>48</v>
      </c>
      <c r="AA7" s="103" t="s">
        <v>49</v>
      </c>
      <c r="AB7" s="102" t="s">
        <v>48</v>
      </c>
      <c r="AC7" s="103" t="s">
        <v>51</v>
      </c>
      <c r="AD7" s="102" t="s">
        <v>48</v>
      </c>
      <c r="AE7" s="103" t="s">
        <v>49</v>
      </c>
      <c r="AF7" s="102" t="s">
        <v>48</v>
      </c>
      <c r="AG7" s="102" t="s">
        <v>48</v>
      </c>
      <c r="AH7" s="102" t="s">
        <v>48</v>
      </c>
      <c r="AI7" s="102" t="s">
        <v>49</v>
      </c>
      <c r="AJ7" s="102" t="s">
        <v>49</v>
      </c>
      <c r="AK7" s="104" t="s">
        <v>48</v>
      </c>
      <c r="AL7" s="102" t="s">
        <v>48</v>
      </c>
      <c r="AM7" s="102" t="s">
        <v>49</v>
      </c>
      <c r="AN7" s="104" t="s">
        <v>48</v>
      </c>
      <c r="AO7" s="104" t="s">
        <v>48</v>
      </c>
      <c r="AP7" s="102" t="s">
        <v>48</v>
      </c>
      <c r="AQ7" s="105" t="s">
        <v>48</v>
      </c>
      <c r="AR7" s="102" t="s">
        <v>48</v>
      </c>
      <c r="AS7" s="102" t="s">
        <v>48</v>
      </c>
      <c r="AT7" s="102" t="s">
        <v>48</v>
      </c>
      <c r="AU7" s="102" t="s">
        <v>48</v>
      </c>
      <c r="AV7" s="102" t="s">
        <v>48</v>
      </c>
      <c r="AW7" s="102" t="s">
        <v>48</v>
      </c>
      <c r="AX7" s="102" t="s">
        <v>49</v>
      </c>
      <c r="AY7" s="102" t="s">
        <v>48</v>
      </c>
      <c r="AZ7" s="102" t="s">
        <v>48</v>
      </c>
      <c r="BA7" s="102" t="s">
        <v>49</v>
      </c>
      <c r="BB7" s="102" t="s">
        <v>48</v>
      </c>
      <c r="BC7" s="102" t="s">
        <v>48</v>
      </c>
      <c r="BD7" s="102" t="s">
        <v>48</v>
      </c>
      <c r="BE7" s="102" t="s">
        <v>48</v>
      </c>
      <c r="BF7" s="104" t="s">
        <v>52</v>
      </c>
      <c r="BG7" s="104" t="s">
        <v>52</v>
      </c>
      <c r="BH7" s="103" t="s">
        <v>50</v>
      </c>
      <c r="BI7" s="103" t="s">
        <v>50</v>
      </c>
      <c r="BJ7" s="102" t="s">
        <v>48</v>
      </c>
      <c r="BK7" s="102" t="s">
        <v>48</v>
      </c>
      <c r="BL7" s="103" t="s">
        <v>49</v>
      </c>
      <c r="BM7" s="102" t="s">
        <v>48</v>
      </c>
      <c r="BN7" s="103" t="s">
        <v>48</v>
      </c>
      <c r="BO7" s="102" t="s">
        <v>48</v>
      </c>
      <c r="BP7" s="103" t="s">
        <v>49</v>
      </c>
      <c r="BQ7" s="103" t="s">
        <v>49</v>
      </c>
      <c r="BR7" s="103" t="s">
        <v>48</v>
      </c>
      <c r="BS7" s="102" t="s">
        <v>48</v>
      </c>
      <c r="BT7" s="103" t="s">
        <v>49</v>
      </c>
      <c r="BU7" s="102" t="s">
        <v>48</v>
      </c>
      <c r="BV7" s="103" t="s">
        <v>48</v>
      </c>
      <c r="BW7" s="103" t="s">
        <v>48</v>
      </c>
      <c r="BX7" s="106" t="s">
        <v>49</v>
      </c>
      <c r="BY7" s="106" t="s">
        <v>48</v>
      </c>
      <c r="BZ7" s="106" t="s">
        <v>48</v>
      </c>
      <c r="CA7" s="106" t="s">
        <v>48</v>
      </c>
      <c r="CB7" s="107" t="s">
        <v>48</v>
      </c>
      <c r="CC7" s="106" t="s">
        <v>48</v>
      </c>
      <c r="CD7" s="106" t="s">
        <v>48</v>
      </c>
      <c r="CE7" s="106" t="s">
        <v>48</v>
      </c>
      <c r="CF7" s="102" t="s">
        <v>48</v>
      </c>
      <c r="CG7" s="102" t="s">
        <v>53</v>
      </c>
      <c r="CH7" s="102" t="s">
        <v>48</v>
      </c>
      <c r="CI7" s="102" t="s">
        <v>48</v>
      </c>
      <c r="CJ7" s="102" t="s">
        <v>48</v>
      </c>
      <c r="CK7" s="102" t="s">
        <v>48</v>
      </c>
      <c r="CL7" s="102" t="s">
        <v>48</v>
      </c>
      <c r="CM7" s="102" t="s">
        <v>49</v>
      </c>
      <c r="CN7" s="102" t="s">
        <v>48</v>
      </c>
      <c r="CO7" s="102" t="s">
        <v>49</v>
      </c>
      <c r="CP7" s="102" t="s">
        <v>48</v>
      </c>
      <c r="CQ7" s="103" t="s">
        <v>50</v>
      </c>
      <c r="CR7" s="102" t="s">
        <v>48</v>
      </c>
      <c r="CS7" s="103" t="s">
        <v>49</v>
      </c>
      <c r="CT7" s="103" t="s">
        <v>48</v>
      </c>
      <c r="CU7" s="102" t="s">
        <v>48</v>
      </c>
      <c r="CV7" s="103" t="s">
        <v>48</v>
      </c>
      <c r="CW7" s="102" t="s">
        <v>54</v>
      </c>
      <c r="CX7" s="103" t="s">
        <v>49</v>
      </c>
      <c r="CY7" s="103" t="s">
        <v>48</v>
      </c>
      <c r="CZ7" s="103" t="s">
        <v>49</v>
      </c>
      <c r="DA7" s="106"/>
      <c r="DB7" s="106" t="s">
        <v>48</v>
      </c>
      <c r="DC7" s="102" t="s">
        <v>55</v>
      </c>
      <c r="DD7" s="108"/>
    </row>
    <row r="8">
      <c r="A8" s="109" t="str">
        <f t="shared" ref="A8:A45" si="5">concatenate(C8,D8)</f>
        <v>MayaMikkelsen</v>
      </c>
      <c r="B8" s="110">
        <f t="shared" ref="B8:B45" si="6">rank(DC8,DC$8:DC$48,0)</f>
        <v>1</v>
      </c>
      <c r="C8" s="111" t="s">
        <v>56</v>
      </c>
      <c r="D8" s="111" t="s">
        <v>57</v>
      </c>
      <c r="E8" s="109" t="s">
        <v>58</v>
      </c>
      <c r="F8" s="112" t="s">
        <v>59</v>
      </c>
      <c r="G8" s="113">
        <v>0.0</v>
      </c>
      <c r="H8" s="113">
        <v>0.0</v>
      </c>
      <c r="I8" s="113">
        <v>0.0</v>
      </c>
      <c r="J8" s="114"/>
      <c r="K8" s="114"/>
      <c r="L8" s="113"/>
      <c r="M8" s="113"/>
      <c r="N8" s="114"/>
      <c r="O8" s="114"/>
      <c r="P8" s="114"/>
      <c r="Q8" s="115">
        <v>69.57</v>
      </c>
      <c r="R8" s="115">
        <v>66.41</v>
      </c>
      <c r="S8" s="115">
        <v>66.98</v>
      </c>
      <c r="T8" s="115">
        <v>64.91</v>
      </c>
      <c r="U8" s="115">
        <v>67.61</v>
      </c>
      <c r="V8" s="115">
        <v>69.54</v>
      </c>
      <c r="W8" s="114"/>
      <c r="X8" s="114"/>
      <c r="Y8" s="115">
        <v>58.07</v>
      </c>
      <c r="Z8" s="115">
        <v>65.18</v>
      </c>
      <c r="AA8" s="114"/>
      <c r="AB8" s="114"/>
      <c r="AC8" s="115">
        <v>65.64</v>
      </c>
      <c r="AD8" s="115">
        <v>73.71</v>
      </c>
      <c r="AE8" s="114"/>
      <c r="AF8" s="114"/>
      <c r="AG8" s="115">
        <v>76.05</v>
      </c>
      <c r="AH8" s="115">
        <v>76.77</v>
      </c>
      <c r="AI8" s="114"/>
      <c r="AJ8" s="114"/>
      <c r="AK8" s="115"/>
      <c r="AL8" s="114"/>
      <c r="AM8" s="114"/>
      <c r="AN8" s="115"/>
      <c r="AO8" s="115"/>
      <c r="AP8" s="115">
        <v>65.35</v>
      </c>
      <c r="AQ8" s="115">
        <v>68.83</v>
      </c>
      <c r="AR8" s="116">
        <f t="shared" ref="AR8:CB8" si="1">((G8/G$4)*1000)*G$5</f>
        <v>0</v>
      </c>
      <c r="AS8" s="116">
        <f t="shared" si="1"/>
        <v>0</v>
      </c>
      <c r="AT8" s="116">
        <f t="shared" si="1"/>
        <v>0</v>
      </c>
      <c r="AU8" s="116">
        <f t="shared" si="1"/>
        <v>0</v>
      </c>
      <c r="AV8" s="116">
        <f t="shared" si="1"/>
        <v>0</v>
      </c>
      <c r="AW8" s="116">
        <f t="shared" si="1"/>
        <v>0</v>
      </c>
      <c r="AX8" s="116">
        <f t="shared" si="1"/>
        <v>0</v>
      </c>
      <c r="AY8" s="116">
        <f t="shared" si="1"/>
        <v>0</v>
      </c>
      <c r="AZ8" s="116">
        <f t="shared" si="1"/>
        <v>0</v>
      </c>
      <c r="BA8" s="116">
        <f t="shared" si="1"/>
        <v>0</v>
      </c>
      <c r="BB8" s="116">
        <f t="shared" si="1"/>
        <v>795.9954233</v>
      </c>
      <c r="BC8" s="116">
        <f t="shared" si="1"/>
        <v>791.1492642</v>
      </c>
      <c r="BD8" s="116">
        <f t="shared" si="1"/>
        <v>779.5837327</v>
      </c>
      <c r="BE8" s="116">
        <f t="shared" si="1"/>
        <v>783.2694492</v>
      </c>
      <c r="BF8" s="116">
        <f t="shared" si="1"/>
        <v>784.5410005</v>
      </c>
      <c r="BG8" s="116">
        <f t="shared" si="1"/>
        <v>800.6396316</v>
      </c>
      <c r="BH8" s="116">
        <f t="shared" si="1"/>
        <v>0</v>
      </c>
      <c r="BI8" s="116">
        <f t="shared" si="1"/>
        <v>0</v>
      </c>
      <c r="BJ8" s="116">
        <f t="shared" si="1"/>
        <v>720.471464</v>
      </c>
      <c r="BK8" s="116">
        <f t="shared" si="1"/>
        <v>762.8348505</v>
      </c>
      <c r="BL8" s="116">
        <f t="shared" si="1"/>
        <v>0</v>
      </c>
      <c r="BM8" s="116">
        <f t="shared" si="1"/>
        <v>0</v>
      </c>
      <c r="BN8" s="116">
        <f t="shared" si="1"/>
        <v>849.7698504</v>
      </c>
      <c r="BO8" s="116">
        <f t="shared" si="1"/>
        <v>870.5905512</v>
      </c>
      <c r="BP8" s="116">
        <f t="shared" si="1"/>
        <v>0</v>
      </c>
      <c r="BQ8" s="116">
        <f t="shared" si="1"/>
        <v>0</v>
      </c>
      <c r="BR8" s="116">
        <f t="shared" si="1"/>
        <v>890.9789117</v>
      </c>
      <c r="BS8" s="116">
        <f t="shared" si="1"/>
        <v>859.4725712</v>
      </c>
      <c r="BT8" s="116">
        <f t="shared" si="1"/>
        <v>0</v>
      </c>
      <c r="BU8" s="116">
        <f t="shared" si="1"/>
        <v>0</v>
      </c>
      <c r="BV8" s="116">
        <f t="shared" si="1"/>
        <v>0</v>
      </c>
      <c r="BW8" s="116">
        <f t="shared" si="1"/>
        <v>0</v>
      </c>
      <c r="BX8" s="116">
        <f t="shared" si="1"/>
        <v>0</v>
      </c>
      <c r="BY8" s="116">
        <f t="shared" si="1"/>
        <v>0</v>
      </c>
      <c r="BZ8" s="116">
        <f t="shared" si="1"/>
        <v>0</v>
      </c>
      <c r="CA8" s="116">
        <f t="shared" si="1"/>
        <v>642.7868852</v>
      </c>
      <c r="CB8" s="116">
        <f t="shared" si="1"/>
        <v>712.2309603</v>
      </c>
      <c r="CC8" s="117">
        <v>724.08</v>
      </c>
      <c r="CD8" s="117">
        <v>785.5</v>
      </c>
      <c r="CE8" s="117">
        <v>669.65</v>
      </c>
      <c r="CF8" s="118">
        <f t="shared" ref="CF8:CF45" si="8">IF(BB8&gt;BC8,BB8,BC8)</f>
        <v>795.9954233</v>
      </c>
      <c r="CG8" s="118">
        <f t="shared" ref="CG8:CG41" si="9">IF(BD8&gt;BE8,BD8,BE8)</f>
        <v>783.2694492</v>
      </c>
      <c r="CH8" s="118">
        <f t="shared" ref="CH8:CK8" si="2">AR8</f>
        <v>0</v>
      </c>
      <c r="CI8" s="118">
        <f t="shared" si="2"/>
        <v>0</v>
      </c>
      <c r="CJ8" s="118">
        <f t="shared" si="2"/>
        <v>0</v>
      </c>
      <c r="CK8" s="118">
        <f t="shared" si="2"/>
        <v>0</v>
      </c>
      <c r="CL8" s="118">
        <f t="shared" ref="CL8:CL48" si="11">IF(AV8&gt;AW8,AV8,AW8)</f>
        <v>0</v>
      </c>
      <c r="CM8" s="118">
        <f t="shared" ref="CM8:CM48" si="12">AX8</f>
        <v>0</v>
      </c>
      <c r="CN8" s="118">
        <f t="shared" ref="CN8:CN48" si="13">IF(AY8&gt;AZ8,AY8,AZ8)</f>
        <v>0</v>
      </c>
      <c r="CO8" s="118">
        <f t="shared" ref="CO8:CO48" si="14">BA8</f>
        <v>0</v>
      </c>
      <c r="CP8" s="118">
        <f t="shared" ref="CP8:CP48" si="15">IF(BF8&gt;BG8,BF8,BG8)</f>
        <v>800.6396316</v>
      </c>
      <c r="CQ8" s="118">
        <f t="shared" ref="CQ8:CQ48" si="16">IF(BH8&gt;BI8,BH8,BI8)</f>
        <v>0</v>
      </c>
      <c r="CR8" s="118">
        <f t="shared" ref="CR8:CR48" si="17">IF(BJ8&gt;BK8,BJ8,BK8)</f>
        <v>762.8348505</v>
      </c>
      <c r="CS8" s="118">
        <f t="shared" ref="CS8:CS48" si="18">BL8</f>
        <v>0</v>
      </c>
      <c r="CT8" s="118">
        <f t="shared" ref="CT8:CU8" si="3">BN8</f>
        <v>849.7698504</v>
      </c>
      <c r="CU8" s="118">
        <f t="shared" si="3"/>
        <v>870.5905512</v>
      </c>
      <c r="CV8" s="118">
        <f t="shared" ref="CV8:CX8" si="4">BR8</f>
        <v>890.9789117</v>
      </c>
      <c r="CW8" s="118">
        <f t="shared" si="4"/>
        <v>859.4725712</v>
      </c>
      <c r="CX8" s="118">
        <f t="shared" si="4"/>
        <v>0</v>
      </c>
      <c r="CY8" s="118">
        <f t="shared" ref="CY8:CY48" si="21">IF(BV8&gt;BW8,BV8,BW8)</f>
        <v>0</v>
      </c>
      <c r="CZ8" s="118">
        <f t="shared" ref="CZ8:CZ48" si="22">BX8</f>
        <v>0</v>
      </c>
      <c r="DA8" s="118">
        <f t="shared" ref="DA8:DA45" si="23">IF(BY8&gt;BZ8,BY8,BZ8)</f>
        <v>0</v>
      </c>
      <c r="DB8" s="118">
        <f t="shared" ref="DB8:DB48" si="24">IF(CA8&gt;CB8,CA8,CB8)</f>
        <v>712.2309603</v>
      </c>
      <c r="DC8" s="119">
        <f t="shared" ref="DC8:DC45" si="25">SUM(LARGE($CC8:$DB8,1),LARGE($CC8:$DB8,2),LARGE($CC8:$DB8,3),LARGE($CC8:$DB8,4))</f>
        <v>3470.811885</v>
      </c>
      <c r="DD8" s="120"/>
    </row>
    <row r="9">
      <c r="A9" s="109" t="str">
        <f t="shared" si="5"/>
        <v>LynnetteConn</v>
      </c>
      <c r="B9" s="110">
        <f t="shared" si="6"/>
        <v>2</v>
      </c>
      <c r="C9" s="121" t="s">
        <v>60</v>
      </c>
      <c r="D9" s="122" t="s">
        <v>61</v>
      </c>
      <c r="E9" s="109" t="s">
        <v>62</v>
      </c>
      <c r="F9" s="112" t="s">
        <v>59</v>
      </c>
      <c r="G9" s="113">
        <v>0.0</v>
      </c>
      <c r="H9" s="113">
        <v>0.0</v>
      </c>
      <c r="I9" s="113">
        <v>0.0</v>
      </c>
      <c r="J9" s="114"/>
      <c r="K9" s="113">
        <v>69.76</v>
      </c>
      <c r="L9" s="113">
        <v>71.85</v>
      </c>
      <c r="M9" s="113"/>
      <c r="N9" s="114"/>
      <c r="O9" s="114"/>
      <c r="P9" s="114"/>
      <c r="Q9" s="115">
        <v>64.01</v>
      </c>
      <c r="R9" s="115">
        <v>63.41</v>
      </c>
      <c r="S9" s="115">
        <v>60.0</v>
      </c>
      <c r="T9" s="115">
        <v>58.69</v>
      </c>
      <c r="U9" s="115">
        <v>66.84</v>
      </c>
      <c r="V9" s="115">
        <v>67.47</v>
      </c>
      <c r="W9" s="114"/>
      <c r="X9" s="114"/>
      <c r="Y9" s="115">
        <v>17.89</v>
      </c>
      <c r="Z9" s="114"/>
      <c r="AA9" s="114"/>
      <c r="AB9" s="114"/>
      <c r="AC9" s="115">
        <v>62.22</v>
      </c>
      <c r="AD9" s="115">
        <v>61.28</v>
      </c>
      <c r="AE9" s="114"/>
      <c r="AF9" s="114"/>
      <c r="AG9" s="115">
        <v>61.1</v>
      </c>
      <c r="AH9" s="114"/>
      <c r="AI9" s="114"/>
      <c r="AJ9" s="114"/>
      <c r="AK9" s="114"/>
      <c r="AL9" s="114"/>
      <c r="AM9" s="114"/>
      <c r="AN9" s="115">
        <v>54.26</v>
      </c>
      <c r="AO9" s="115">
        <v>64.23</v>
      </c>
      <c r="AP9" s="115">
        <v>60.38</v>
      </c>
      <c r="AQ9" s="115">
        <v>64.63</v>
      </c>
      <c r="AR9" s="116">
        <f t="shared" ref="AR9:CB9" si="7">((G9/G$4)*1000)*G$5</f>
        <v>0</v>
      </c>
      <c r="AS9" s="116">
        <f t="shared" si="7"/>
        <v>0</v>
      </c>
      <c r="AT9" s="116">
        <f t="shared" si="7"/>
        <v>0</v>
      </c>
      <c r="AU9" s="116">
        <f t="shared" si="7"/>
        <v>0</v>
      </c>
      <c r="AV9" s="116">
        <f t="shared" si="7"/>
        <v>750</v>
      </c>
      <c r="AW9" s="116">
        <f t="shared" si="7"/>
        <v>750</v>
      </c>
      <c r="AX9" s="116">
        <f t="shared" si="7"/>
        <v>0</v>
      </c>
      <c r="AY9" s="116">
        <f t="shared" si="7"/>
        <v>0</v>
      </c>
      <c r="AZ9" s="116">
        <f t="shared" si="7"/>
        <v>0</v>
      </c>
      <c r="BA9" s="116">
        <f t="shared" si="7"/>
        <v>0</v>
      </c>
      <c r="BB9" s="116">
        <f t="shared" si="7"/>
        <v>732.3798627</v>
      </c>
      <c r="BC9" s="116">
        <f t="shared" si="7"/>
        <v>755.4099509</v>
      </c>
      <c r="BD9" s="116">
        <f t="shared" si="7"/>
        <v>698.3431467</v>
      </c>
      <c r="BE9" s="116">
        <f t="shared" si="7"/>
        <v>708.2126633</v>
      </c>
      <c r="BF9" s="116">
        <f t="shared" si="7"/>
        <v>775.6059825</v>
      </c>
      <c r="BG9" s="116">
        <f t="shared" si="7"/>
        <v>776.8069592</v>
      </c>
      <c r="BH9" s="116">
        <f t="shared" si="7"/>
        <v>0</v>
      </c>
      <c r="BI9" s="116">
        <f t="shared" si="7"/>
        <v>0</v>
      </c>
      <c r="BJ9" s="116">
        <f t="shared" si="7"/>
        <v>221.9602978</v>
      </c>
      <c r="BK9" s="116">
        <f t="shared" si="7"/>
        <v>0</v>
      </c>
      <c r="BL9" s="116">
        <f t="shared" si="7"/>
        <v>0</v>
      </c>
      <c r="BM9" s="116">
        <f t="shared" si="7"/>
        <v>0</v>
      </c>
      <c r="BN9" s="116">
        <f t="shared" si="7"/>
        <v>805.4948216</v>
      </c>
      <c r="BO9" s="116">
        <f t="shared" si="7"/>
        <v>723.7795276</v>
      </c>
      <c r="BP9" s="116">
        <f t="shared" si="7"/>
        <v>0</v>
      </c>
      <c r="BQ9" s="116">
        <f t="shared" si="7"/>
        <v>0</v>
      </c>
      <c r="BR9" s="116">
        <f t="shared" si="7"/>
        <v>715.8292111</v>
      </c>
      <c r="BS9" s="116">
        <f t="shared" si="7"/>
        <v>0</v>
      </c>
      <c r="BT9" s="116">
        <f t="shared" si="7"/>
        <v>0</v>
      </c>
      <c r="BU9" s="116">
        <f t="shared" si="7"/>
        <v>0</v>
      </c>
      <c r="BV9" s="116">
        <f t="shared" si="7"/>
        <v>0</v>
      </c>
      <c r="BW9" s="116">
        <f t="shared" si="7"/>
        <v>0</v>
      </c>
      <c r="BX9" s="116">
        <f t="shared" si="7"/>
        <v>0</v>
      </c>
      <c r="BY9" s="116">
        <f t="shared" si="7"/>
        <v>711.5547137</v>
      </c>
      <c r="BZ9" s="116">
        <f t="shared" si="7"/>
        <v>810.6436685</v>
      </c>
      <c r="CA9" s="116">
        <f t="shared" si="7"/>
        <v>593.9016393</v>
      </c>
      <c r="CB9" s="116">
        <f t="shared" si="7"/>
        <v>668.7706954</v>
      </c>
      <c r="CC9" s="117">
        <v>0.0</v>
      </c>
      <c r="CD9" s="117">
        <v>0.0</v>
      </c>
      <c r="CE9" s="117">
        <v>0.0</v>
      </c>
      <c r="CF9" s="118">
        <f t="shared" si="8"/>
        <v>755.4099509</v>
      </c>
      <c r="CG9" s="118">
        <f t="shared" si="9"/>
        <v>708.2126633</v>
      </c>
      <c r="CH9" s="118">
        <f t="shared" ref="CH9:CK9" si="10">AR9</f>
        <v>0</v>
      </c>
      <c r="CI9" s="118">
        <f t="shared" si="10"/>
        <v>0</v>
      </c>
      <c r="CJ9" s="118">
        <f t="shared" si="10"/>
        <v>0</v>
      </c>
      <c r="CK9" s="118">
        <f t="shared" si="10"/>
        <v>0</v>
      </c>
      <c r="CL9" s="118">
        <f t="shared" si="11"/>
        <v>750</v>
      </c>
      <c r="CM9" s="118">
        <f t="shared" si="12"/>
        <v>0</v>
      </c>
      <c r="CN9" s="118">
        <f t="shared" si="13"/>
        <v>0</v>
      </c>
      <c r="CO9" s="118">
        <f t="shared" si="14"/>
        <v>0</v>
      </c>
      <c r="CP9" s="118">
        <f t="shared" si="15"/>
        <v>776.8069592</v>
      </c>
      <c r="CQ9" s="118">
        <f t="shared" si="16"/>
        <v>0</v>
      </c>
      <c r="CR9" s="118">
        <f t="shared" si="17"/>
        <v>221.9602978</v>
      </c>
      <c r="CS9" s="118">
        <f t="shared" si="18"/>
        <v>0</v>
      </c>
      <c r="CT9" s="118">
        <f t="shared" ref="CT9:CU9" si="19">BN9</f>
        <v>805.4948216</v>
      </c>
      <c r="CU9" s="118">
        <f t="shared" si="19"/>
        <v>723.7795276</v>
      </c>
      <c r="CV9" s="118">
        <f t="shared" ref="CV9:CX9" si="20">BR9</f>
        <v>715.8292111</v>
      </c>
      <c r="CW9" s="118">
        <f t="shared" si="20"/>
        <v>0</v>
      </c>
      <c r="CX9" s="118">
        <f t="shared" si="20"/>
        <v>0</v>
      </c>
      <c r="CY9" s="118">
        <f t="shared" si="21"/>
        <v>0</v>
      </c>
      <c r="CZ9" s="118">
        <f t="shared" si="22"/>
        <v>0</v>
      </c>
      <c r="DA9" s="118">
        <f t="shared" si="23"/>
        <v>810.6436685</v>
      </c>
      <c r="DB9" s="118">
        <f t="shared" si="24"/>
        <v>668.7706954</v>
      </c>
      <c r="DC9" s="119">
        <f t="shared" si="25"/>
        <v>3148.3554</v>
      </c>
      <c r="DD9" s="120"/>
    </row>
    <row r="10">
      <c r="A10" s="109" t="str">
        <f t="shared" si="5"/>
        <v>LemonWalker</v>
      </c>
      <c r="B10" s="110">
        <f t="shared" si="6"/>
        <v>3</v>
      </c>
      <c r="C10" s="121" t="s">
        <v>63</v>
      </c>
      <c r="D10" s="122" t="s">
        <v>64</v>
      </c>
      <c r="E10" s="109" t="s">
        <v>65</v>
      </c>
      <c r="F10" s="112" t="s">
        <v>66</v>
      </c>
      <c r="G10" s="113">
        <v>0.0</v>
      </c>
      <c r="H10" s="113">
        <v>0.0</v>
      </c>
      <c r="I10" s="113">
        <v>71.38</v>
      </c>
      <c r="J10" s="114"/>
      <c r="K10" s="113"/>
      <c r="L10" s="113"/>
      <c r="M10" s="113"/>
      <c r="N10" s="114"/>
      <c r="O10" s="114"/>
      <c r="P10" s="114"/>
      <c r="Q10" s="115">
        <v>52.12</v>
      </c>
      <c r="R10" s="115">
        <v>52.75</v>
      </c>
      <c r="S10" s="115"/>
      <c r="T10" s="115"/>
      <c r="U10" s="115">
        <v>59.62</v>
      </c>
      <c r="V10" s="115"/>
      <c r="W10" s="114"/>
      <c r="X10" s="114"/>
      <c r="Y10" s="115">
        <v>47.94</v>
      </c>
      <c r="Z10" s="114"/>
      <c r="AA10" s="114"/>
      <c r="AB10" s="114"/>
      <c r="AC10" s="115">
        <v>52.27</v>
      </c>
      <c r="AD10" s="114"/>
      <c r="AE10" s="114"/>
      <c r="AF10" s="114"/>
      <c r="AG10" s="115">
        <v>59.47</v>
      </c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6">
        <f t="shared" ref="AR10:CB10" si="26">((G10/G$4)*1000)*G$5</f>
        <v>0</v>
      </c>
      <c r="AS10" s="116">
        <f t="shared" si="26"/>
        <v>0</v>
      </c>
      <c r="AT10" s="116">
        <f t="shared" si="26"/>
        <v>615.0185578</v>
      </c>
      <c r="AU10" s="116">
        <f t="shared" si="26"/>
        <v>0</v>
      </c>
      <c r="AV10" s="116">
        <f t="shared" si="26"/>
        <v>0</v>
      </c>
      <c r="AW10" s="116">
        <f t="shared" si="26"/>
        <v>0</v>
      </c>
      <c r="AX10" s="116">
        <f t="shared" si="26"/>
        <v>0</v>
      </c>
      <c r="AY10" s="116">
        <f t="shared" si="26"/>
        <v>0</v>
      </c>
      <c r="AZ10" s="116">
        <f t="shared" si="26"/>
        <v>0</v>
      </c>
      <c r="BA10" s="116">
        <f t="shared" si="26"/>
        <v>0</v>
      </c>
      <c r="BB10" s="116">
        <f t="shared" si="26"/>
        <v>596.3386728</v>
      </c>
      <c r="BC10" s="116">
        <f t="shared" si="26"/>
        <v>628.4162579</v>
      </c>
      <c r="BD10" s="116">
        <f t="shared" si="26"/>
        <v>0</v>
      </c>
      <c r="BE10" s="116">
        <f t="shared" si="26"/>
        <v>0</v>
      </c>
      <c r="BF10" s="116">
        <f t="shared" si="26"/>
        <v>691.8256833</v>
      </c>
      <c r="BG10" s="116">
        <f t="shared" si="26"/>
        <v>0</v>
      </c>
      <c r="BH10" s="116">
        <f t="shared" si="26"/>
        <v>0</v>
      </c>
      <c r="BI10" s="116">
        <f t="shared" si="26"/>
        <v>0</v>
      </c>
      <c r="BJ10" s="116">
        <f t="shared" si="26"/>
        <v>594.7890819</v>
      </c>
      <c r="BK10" s="116">
        <f t="shared" si="26"/>
        <v>0</v>
      </c>
      <c r="BL10" s="116">
        <f t="shared" si="26"/>
        <v>0</v>
      </c>
      <c r="BM10" s="116">
        <f t="shared" si="26"/>
        <v>0</v>
      </c>
      <c r="BN10" s="116">
        <f t="shared" si="26"/>
        <v>676.6829689</v>
      </c>
      <c r="BO10" s="116">
        <f t="shared" si="26"/>
        <v>0</v>
      </c>
      <c r="BP10" s="116">
        <f t="shared" si="26"/>
        <v>0</v>
      </c>
      <c r="BQ10" s="116">
        <f t="shared" si="26"/>
        <v>0</v>
      </c>
      <c r="BR10" s="116">
        <f t="shared" si="26"/>
        <v>696.7326217</v>
      </c>
      <c r="BS10" s="116">
        <f t="shared" si="26"/>
        <v>0</v>
      </c>
      <c r="BT10" s="116">
        <f t="shared" si="26"/>
        <v>0</v>
      </c>
      <c r="BU10" s="116">
        <f t="shared" si="26"/>
        <v>0</v>
      </c>
      <c r="BV10" s="116">
        <f t="shared" si="26"/>
        <v>0</v>
      </c>
      <c r="BW10" s="116">
        <f t="shared" si="26"/>
        <v>0</v>
      </c>
      <c r="BX10" s="116">
        <f t="shared" si="26"/>
        <v>0</v>
      </c>
      <c r="BY10" s="116">
        <f t="shared" si="26"/>
        <v>0</v>
      </c>
      <c r="BZ10" s="116">
        <f t="shared" si="26"/>
        <v>0</v>
      </c>
      <c r="CA10" s="116">
        <f t="shared" si="26"/>
        <v>0</v>
      </c>
      <c r="CB10" s="116">
        <f t="shared" si="26"/>
        <v>0</v>
      </c>
      <c r="CC10" s="117">
        <v>0.0</v>
      </c>
      <c r="CD10" s="117">
        <v>0.0</v>
      </c>
      <c r="CE10" s="117">
        <v>0.0</v>
      </c>
      <c r="CF10" s="118">
        <f t="shared" si="8"/>
        <v>628.4162579</v>
      </c>
      <c r="CG10" s="118">
        <f t="shared" si="9"/>
        <v>0</v>
      </c>
      <c r="CH10" s="118">
        <f t="shared" ref="CH10:CK10" si="27">AR10</f>
        <v>0</v>
      </c>
      <c r="CI10" s="118">
        <f t="shared" si="27"/>
        <v>0</v>
      </c>
      <c r="CJ10" s="118">
        <f t="shared" si="27"/>
        <v>615.0185578</v>
      </c>
      <c r="CK10" s="118">
        <f t="shared" si="27"/>
        <v>0</v>
      </c>
      <c r="CL10" s="118">
        <f t="shared" si="11"/>
        <v>0</v>
      </c>
      <c r="CM10" s="118">
        <f t="shared" si="12"/>
        <v>0</v>
      </c>
      <c r="CN10" s="118">
        <f t="shared" si="13"/>
        <v>0</v>
      </c>
      <c r="CO10" s="118">
        <f t="shared" si="14"/>
        <v>0</v>
      </c>
      <c r="CP10" s="118">
        <f t="shared" si="15"/>
        <v>691.8256833</v>
      </c>
      <c r="CQ10" s="118">
        <f t="shared" si="16"/>
        <v>0</v>
      </c>
      <c r="CR10" s="118">
        <f t="shared" si="17"/>
        <v>594.7890819</v>
      </c>
      <c r="CS10" s="118">
        <f t="shared" si="18"/>
        <v>0</v>
      </c>
      <c r="CT10" s="118">
        <f t="shared" ref="CT10:CU10" si="28">BN10</f>
        <v>676.6829689</v>
      </c>
      <c r="CU10" s="118">
        <f t="shared" si="28"/>
        <v>0</v>
      </c>
      <c r="CV10" s="118">
        <f t="shared" ref="CV10:CX10" si="29">BR10</f>
        <v>696.7326217</v>
      </c>
      <c r="CW10" s="118">
        <f t="shared" si="29"/>
        <v>0</v>
      </c>
      <c r="CX10" s="118">
        <f t="shared" si="29"/>
        <v>0</v>
      </c>
      <c r="CY10" s="118">
        <f t="shared" si="21"/>
        <v>0</v>
      </c>
      <c r="CZ10" s="118">
        <f t="shared" si="22"/>
        <v>0</v>
      </c>
      <c r="DA10" s="118">
        <f t="shared" si="23"/>
        <v>0</v>
      </c>
      <c r="DB10" s="118">
        <f t="shared" si="24"/>
        <v>0</v>
      </c>
      <c r="DC10" s="119">
        <f t="shared" si="25"/>
        <v>2693.657532</v>
      </c>
      <c r="DD10" s="120"/>
    </row>
    <row r="11">
      <c r="A11" s="109" t="str">
        <f t="shared" si="5"/>
        <v>AnnikaCooper</v>
      </c>
      <c r="B11" s="110">
        <f t="shared" si="6"/>
        <v>4</v>
      </c>
      <c r="C11" s="121" t="s">
        <v>67</v>
      </c>
      <c r="D11" s="122" t="s">
        <v>68</v>
      </c>
      <c r="E11" s="123" t="s">
        <v>69</v>
      </c>
      <c r="F11" s="112" t="s">
        <v>66</v>
      </c>
      <c r="G11" s="113">
        <v>0.0</v>
      </c>
      <c r="H11" s="113">
        <v>65.39</v>
      </c>
      <c r="I11" s="113">
        <v>75.44</v>
      </c>
      <c r="J11" s="115">
        <v>63.64</v>
      </c>
      <c r="K11" s="113">
        <v>52.7</v>
      </c>
      <c r="L11" s="113">
        <v>53.76</v>
      </c>
      <c r="M11" s="113">
        <v>22.81</v>
      </c>
      <c r="N11" s="115">
        <v>59.86</v>
      </c>
      <c r="O11" s="115">
        <v>61.37</v>
      </c>
      <c r="P11" s="115">
        <v>58.0</v>
      </c>
      <c r="Q11" s="115">
        <v>43.93</v>
      </c>
      <c r="R11" s="115">
        <v>13.49</v>
      </c>
      <c r="S11" s="115">
        <v>44.01</v>
      </c>
      <c r="T11" s="115">
        <v>36.6</v>
      </c>
      <c r="U11" s="115">
        <v>50.39</v>
      </c>
      <c r="V11" s="115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6">
        <f t="shared" ref="AR11:CB11" si="30">((G11/G$4)*1000)*G$5</f>
        <v>0</v>
      </c>
      <c r="AS11" s="116">
        <f t="shared" si="30"/>
        <v>650</v>
      </c>
      <c r="AT11" s="116">
        <f t="shared" si="30"/>
        <v>650</v>
      </c>
      <c r="AU11" s="116">
        <f t="shared" si="30"/>
        <v>699.8533724</v>
      </c>
      <c r="AV11" s="116">
        <f t="shared" si="30"/>
        <v>566.5854358</v>
      </c>
      <c r="AW11" s="116">
        <f t="shared" si="30"/>
        <v>561.1691023</v>
      </c>
      <c r="AX11" s="116">
        <f t="shared" si="30"/>
        <v>296.3363936</v>
      </c>
      <c r="AY11" s="116">
        <f t="shared" si="30"/>
        <v>614.3267652</v>
      </c>
      <c r="AZ11" s="116">
        <f t="shared" si="30"/>
        <v>618.8155418</v>
      </c>
      <c r="BA11" s="116">
        <f t="shared" si="30"/>
        <v>596.4623612</v>
      </c>
      <c r="BB11" s="116">
        <f t="shared" si="30"/>
        <v>502.6315789</v>
      </c>
      <c r="BC11" s="116">
        <f t="shared" si="30"/>
        <v>160.7077786</v>
      </c>
      <c r="BD11" s="116">
        <f t="shared" si="30"/>
        <v>512.2346981</v>
      </c>
      <c r="BE11" s="116">
        <f t="shared" si="30"/>
        <v>441.6524702</v>
      </c>
      <c r="BF11" s="116">
        <f t="shared" si="30"/>
        <v>584.7215059</v>
      </c>
      <c r="BG11" s="116">
        <f t="shared" si="30"/>
        <v>0</v>
      </c>
      <c r="BH11" s="116">
        <f t="shared" si="30"/>
        <v>0</v>
      </c>
      <c r="BI11" s="116">
        <f t="shared" si="30"/>
        <v>0</v>
      </c>
      <c r="BJ11" s="116">
        <f t="shared" si="30"/>
        <v>0</v>
      </c>
      <c r="BK11" s="116">
        <f t="shared" si="30"/>
        <v>0</v>
      </c>
      <c r="BL11" s="116">
        <f t="shared" si="30"/>
        <v>0</v>
      </c>
      <c r="BM11" s="116">
        <f t="shared" si="30"/>
        <v>0</v>
      </c>
      <c r="BN11" s="116">
        <f t="shared" si="30"/>
        <v>0</v>
      </c>
      <c r="BO11" s="116">
        <f t="shared" si="30"/>
        <v>0</v>
      </c>
      <c r="BP11" s="116">
        <f t="shared" si="30"/>
        <v>0</v>
      </c>
      <c r="BQ11" s="116">
        <f t="shared" si="30"/>
        <v>0</v>
      </c>
      <c r="BR11" s="116">
        <f t="shared" si="30"/>
        <v>0</v>
      </c>
      <c r="BS11" s="116">
        <f t="shared" si="30"/>
        <v>0</v>
      </c>
      <c r="BT11" s="116">
        <f t="shared" si="30"/>
        <v>0</v>
      </c>
      <c r="BU11" s="116">
        <f t="shared" si="30"/>
        <v>0</v>
      </c>
      <c r="BV11" s="116">
        <f t="shared" si="30"/>
        <v>0</v>
      </c>
      <c r="BW11" s="116">
        <f t="shared" si="30"/>
        <v>0</v>
      </c>
      <c r="BX11" s="116">
        <f t="shared" si="30"/>
        <v>0</v>
      </c>
      <c r="BY11" s="116">
        <f t="shared" si="30"/>
        <v>0</v>
      </c>
      <c r="BZ11" s="116">
        <f t="shared" si="30"/>
        <v>0</v>
      </c>
      <c r="CA11" s="116">
        <f t="shared" si="30"/>
        <v>0</v>
      </c>
      <c r="CB11" s="116">
        <f t="shared" si="30"/>
        <v>0</v>
      </c>
      <c r="CC11" s="117">
        <v>0.0</v>
      </c>
      <c r="CD11" s="117">
        <v>0.0</v>
      </c>
      <c r="CE11" s="117">
        <v>0.0</v>
      </c>
      <c r="CF11" s="118">
        <f t="shared" si="8"/>
        <v>502.6315789</v>
      </c>
      <c r="CG11" s="118">
        <f t="shared" si="9"/>
        <v>512.2346981</v>
      </c>
      <c r="CH11" s="118">
        <f t="shared" ref="CH11:CK11" si="31">AR11</f>
        <v>0</v>
      </c>
      <c r="CI11" s="118">
        <f t="shared" si="31"/>
        <v>650</v>
      </c>
      <c r="CJ11" s="118">
        <f t="shared" si="31"/>
        <v>650</v>
      </c>
      <c r="CK11" s="118">
        <f t="shared" si="31"/>
        <v>699.8533724</v>
      </c>
      <c r="CL11" s="118">
        <f t="shared" si="11"/>
        <v>566.5854358</v>
      </c>
      <c r="CM11" s="118">
        <f t="shared" si="12"/>
        <v>296.3363936</v>
      </c>
      <c r="CN11" s="118">
        <f t="shared" si="13"/>
        <v>618.8155418</v>
      </c>
      <c r="CO11" s="118">
        <f t="shared" si="14"/>
        <v>596.4623612</v>
      </c>
      <c r="CP11" s="118">
        <f t="shared" si="15"/>
        <v>584.7215059</v>
      </c>
      <c r="CQ11" s="118">
        <f t="shared" si="16"/>
        <v>0</v>
      </c>
      <c r="CR11" s="118">
        <f t="shared" si="17"/>
        <v>0</v>
      </c>
      <c r="CS11" s="118">
        <f t="shared" si="18"/>
        <v>0</v>
      </c>
      <c r="CT11" s="118">
        <f t="shared" ref="CT11:CU11" si="32">BN11</f>
        <v>0</v>
      </c>
      <c r="CU11" s="118">
        <f t="shared" si="32"/>
        <v>0</v>
      </c>
      <c r="CV11" s="118">
        <f t="shared" ref="CV11:CX11" si="33">BR11</f>
        <v>0</v>
      </c>
      <c r="CW11" s="118">
        <f t="shared" si="33"/>
        <v>0</v>
      </c>
      <c r="CX11" s="118">
        <f t="shared" si="33"/>
        <v>0</v>
      </c>
      <c r="CY11" s="118">
        <f t="shared" si="21"/>
        <v>0</v>
      </c>
      <c r="CZ11" s="118">
        <f t="shared" si="22"/>
        <v>0</v>
      </c>
      <c r="DA11" s="118">
        <f t="shared" si="23"/>
        <v>0</v>
      </c>
      <c r="DB11" s="118">
        <f t="shared" si="24"/>
        <v>0</v>
      </c>
      <c r="DC11" s="119">
        <f t="shared" si="25"/>
        <v>2618.668914</v>
      </c>
      <c r="DD11" s="120"/>
    </row>
    <row r="12">
      <c r="A12" s="109" t="str">
        <f t="shared" si="5"/>
        <v>MalicaMalherbe</v>
      </c>
      <c r="B12" s="110">
        <f t="shared" si="6"/>
        <v>5</v>
      </c>
      <c r="C12" s="121" t="s">
        <v>70</v>
      </c>
      <c r="D12" s="122" t="s">
        <v>71</v>
      </c>
      <c r="E12" s="123" t="s">
        <v>62</v>
      </c>
      <c r="F12" s="112" t="s">
        <v>59</v>
      </c>
      <c r="G12" s="113">
        <v>0.0</v>
      </c>
      <c r="H12" s="113">
        <v>0.0</v>
      </c>
      <c r="I12" s="113">
        <v>0.0</v>
      </c>
      <c r="J12" s="114"/>
      <c r="K12" s="113"/>
      <c r="L12" s="113"/>
      <c r="M12" s="113"/>
      <c r="N12" s="114"/>
      <c r="O12" s="114"/>
      <c r="P12" s="114"/>
      <c r="Q12" s="115">
        <v>53.67</v>
      </c>
      <c r="R12" s="115">
        <v>12.06</v>
      </c>
      <c r="S12" s="115">
        <v>50.36</v>
      </c>
      <c r="T12" s="115">
        <v>29.16</v>
      </c>
      <c r="U12" s="115">
        <v>54.51</v>
      </c>
      <c r="V12" s="115"/>
      <c r="W12" s="114"/>
      <c r="X12" s="114"/>
      <c r="Y12" s="115">
        <v>25.65</v>
      </c>
      <c r="Z12" s="114"/>
      <c r="AA12" s="114"/>
      <c r="AB12" s="114"/>
      <c r="AC12" s="115">
        <v>46.17</v>
      </c>
      <c r="AD12" s="114"/>
      <c r="AE12" s="114"/>
      <c r="AF12" s="114"/>
      <c r="AG12" s="115">
        <v>55.13</v>
      </c>
      <c r="AH12" s="114"/>
      <c r="AI12" s="114"/>
      <c r="AJ12" s="114"/>
      <c r="AK12" s="114"/>
      <c r="AL12" s="114"/>
      <c r="AM12" s="114"/>
      <c r="AN12" s="124">
        <v>50.0</v>
      </c>
      <c r="AO12" s="114"/>
      <c r="AP12" s="114"/>
      <c r="AQ12" s="114"/>
      <c r="AR12" s="116">
        <f t="shared" ref="AR12:CB12" si="34">((G12/G$4)*1000)*G$5</f>
        <v>0</v>
      </c>
      <c r="AS12" s="116">
        <f t="shared" si="34"/>
        <v>0</v>
      </c>
      <c r="AT12" s="116">
        <f t="shared" si="34"/>
        <v>0</v>
      </c>
      <c r="AU12" s="116">
        <f t="shared" si="34"/>
        <v>0</v>
      </c>
      <c r="AV12" s="116">
        <f t="shared" si="34"/>
        <v>0</v>
      </c>
      <c r="AW12" s="116">
        <f t="shared" si="34"/>
        <v>0</v>
      </c>
      <c r="AX12" s="116">
        <f t="shared" si="34"/>
        <v>0</v>
      </c>
      <c r="AY12" s="116">
        <f t="shared" si="34"/>
        <v>0</v>
      </c>
      <c r="AZ12" s="116">
        <f t="shared" si="34"/>
        <v>0</v>
      </c>
      <c r="BA12" s="116">
        <f t="shared" si="34"/>
        <v>0</v>
      </c>
      <c r="BB12" s="116">
        <f t="shared" si="34"/>
        <v>614.0732265</v>
      </c>
      <c r="BC12" s="116">
        <f t="shared" si="34"/>
        <v>143.6720392</v>
      </c>
      <c r="BD12" s="116">
        <f t="shared" si="34"/>
        <v>586.1426811</v>
      </c>
      <c r="BE12" s="116">
        <f t="shared" si="34"/>
        <v>351.8739353</v>
      </c>
      <c r="BF12" s="116">
        <f t="shared" si="34"/>
        <v>632.5296545</v>
      </c>
      <c r="BG12" s="116">
        <f t="shared" si="34"/>
        <v>0</v>
      </c>
      <c r="BH12" s="116">
        <f t="shared" si="34"/>
        <v>0</v>
      </c>
      <c r="BI12" s="116">
        <f t="shared" si="34"/>
        <v>0</v>
      </c>
      <c r="BJ12" s="116">
        <f t="shared" si="34"/>
        <v>318.2382134</v>
      </c>
      <c r="BK12" s="116">
        <f t="shared" si="34"/>
        <v>0</v>
      </c>
      <c r="BL12" s="116">
        <f t="shared" si="34"/>
        <v>0</v>
      </c>
      <c r="BM12" s="116">
        <f t="shared" si="34"/>
        <v>0</v>
      </c>
      <c r="BN12" s="116">
        <f t="shared" si="34"/>
        <v>597.7128884</v>
      </c>
      <c r="BO12" s="116">
        <f t="shared" si="34"/>
        <v>0</v>
      </c>
      <c r="BP12" s="116">
        <f t="shared" si="34"/>
        <v>0</v>
      </c>
      <c r="BQ12" s="116">
        <f t="shared" si="34"/>
        <v>0</v>
      </c>
      <c r="BR12" s="116">
        <f t="shared" si="34"/>
        <v>645.8864879</v>
      </c>
      <c r="BS12" s="116">
        <f t="shared" si="34"/>
        <v>0</v>
      </c>
      <c r="BT12" s="116">
        <f t="shared" si="34"/>
        <v>0</v>
      </c>
      <c r="BU12" s="116">
        <f t="shared" si="34"/>
        <v>0</v>
      </c>
      <c r="BV12" s="116">
        <f t="shared" si="34"/>
        <v>0</v>
      </c>
      <c r="BW12" s="116">
        <f t="shared" si="34"/>
        <v>0</v>
      </c>
      <c r="BX12" s="116">
        <f t="shared" si="34"/>
        <v>0</v>
      </c>
      <c r="BY12" s="116">
        <f t="shared" si="34"/>
        <v>655.6899315</v>
      </c>
      <c r="BZ12" s="116">
        <f t="shared" si="34"/>
        <v>0</v>
      </c>
      <c r="CA12" s="116">
        <f t="shared" si="34"/>
        <v>0</v>
      </c>
      <c r="CB12" s="116">
        <f t="shared" si="34"/>
        <v>0</v>
      </c>
      <c r="CC12" s="117">
        <v>0.0</v>
      </c>
      <c r="CD12" s="117">
        <v>0.0</v>
      </c>
      <c r="CE12" s="117">
        <v>0.0</v>
      </c>
      <c r="CF12" s="118">
        <f t="shared" si="8"/>
        <v>614.0732265</v>
      </c>
      <c r="CG12" s="118">
        <f t="shared" si="9"/>
        <v>586.1426811</v>
      </c>
      <c r="CH12" s="118">
        <f t="shared" ref="CH12:CK12" si="35">AR12</f>
        <v>0</v>
      </c>
      <c r="CI12" s="118">
        <f t="shared" si="35"/>
        <v>0</v>
      </c>
      <c r="CJ12" s="118">
        <f t="shared" si="35"/>
        <v>0</v>
      </c>
      <c r="CK12" s="118">
        <f t="shared" si="35"/>
        <v>0</v>
      </c>
      <c r="CL12" s="118">
        <f t="shared" si="11"/>
        <v>0</v>
      </c>
      <c r="CM12" s="118">
        <f t="shared" si="12"/>
        <v>0</v>
      </c>
      <c r="CN12" s="118">
        <f t="shared" si="13"/>
        <v>0</v>
      </c>
      <c r="CO12" s="118">
        <f t="shared" si="14"/>
        <v>0</v>
      </c>
      <c r="CP12" s="118">
        <f t="shared" si="15"/>
        <v>632.5296545</v>
      </c>
      <c r="CQ12" s="118">
        <f t="shared" si="16"/>
        <v>0</v>
      </c>
      <c r="CR12" s="118">
        <f t="shared" si="17"/>
        <v>318.2382134</v>
      </c>
      <c r="CS12" s="118">
        <f t="shared" si="18"/>
        <v>0</v>
      </c>
      <c r="CT12" s="118">
        <f t="shared" ref="CT12:CU12" si="36">BN12</f>
        <v>597.7128884</v>
      </c>
      <c r="CU12" s="118">
        <f t="shared" si="36"/>
        <v>0</v>
      </c>
      <c r="CV12" s="118">
        <f t="shared" ref="CV12:CX12" si="37">BR12</f>
        <v>645.8864879</v>
      </c>
      <c r="CW12" s="118">
        <f t="shared" si="37"/>
        <v>0</v>
      </c>
      <c r="CX12" s="118">
        <f t="shared" si="37"/>
        <v>0</v>
      </c>
      <c r="CY12" s="118">
        <f t="shared" si="21"/>
        <v>0</v>
      </c>
      <c r="CZ12" s="118">
        <f t="shared" si="22"/>
        <v>0</v>
      </c>
      <c r="DA12" s="118">
        <f t="shared" si="23"/>
        <v>655.6899315</v>
      </c>
      <c r="DB12" s="118">
        <f t="shared" si="24"/>
        <v>0</v>
      </c>
      <c r="DC12" s="119">
        <f t="shared" si="25"/>
        <v>2548.1793</v>
      </c>
      <c r="DD12" s="120"/>
    </row>
    <row r="13">
      <c r="A13" s="109" t="str">
        <f t="shared" si="5"/>
        <v>MirandaHelvoigt</v>
      </c>
      <c r="B13" s="110">
        <f t="shared" si="6"/>
        <v>6</v>
      </c>
      <c r="C13" s="121" t="s">
        <v>72</v>
      </c>
      <c r="D13" s="122" t="s">
        <v>73</v>
      </c>
      <c r="E13" s="123" t="s">
        <v>69</v>
      </c>
      <c r="F13" s="112" t="s">
        <v>74</v>
      </c>
      <c r="G13" s="113">
        <v>0.0</v>
      </c>
      <c r="H13" s="113">
        <v>61.79</v>
      </c>
      <c r="I13" s="113">
        <v>72.39</v>
      </c>
      <c r="J13" s="115">
        <v>62.33</v>
      </c>
      <c r="K13" s="113">
        <v>53.12</v>
      </c>
      <c r="L13" s="113">
        <v>42.29</v>
      </c>
      <c r="M13" s="113">
        <v>33.51</v>
      </c>
      <c r="N13" s="114"/>
      <c r="O13" s="114"/>
      <c r="P13" s="114"/>
      <c r="Q13" s="115">
        <v>50.83</v>
      </c>
      <c r="R13" s="115">
        <v>42.34</v>
      </c>
      <c r="S13" s="115">
        <v>40.36</v>
      </c>
      <c r="T13" s="115">
        <v>42.17</v>
      </c>
      <c r="U13" s="115">
        <v>37.58</v>
      </c>
      <c r="V13" s="115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6">
        <f t="shared" ref="AR13:CB13" si="38">((G13/G$4)*1000)*G$5</f>
        <v>0</v>
      </c>
      <c r="AS13" s="116">
        <f t="shared" si="38"/>
        <v>614.2147117</v>
      </c>
      <c r="AT13" s="116">
        <f t="shared" si="38"/>
        <v>623.7208378</v>
      </c>
      <c r="AU13" s="116">
        <f t="shared" si="38"/>
        <v>685.4472141</v>
      </c>
      <c r="AV13" s="116">
        <f t="shared" si="38"/>
        <v>571.1009174</v>
      </c>
      <c r="AW13" s="116">
        <f t="shared" si="38"/>
        <v>441.440501</v>
      </c>
      <c r="AX13" s="116">
        <f t="shared" si="38"/>
        <v>435.3455742</v>
      </c>
      <c r="AY13" s="116">
        <f t="shared" si="38"/>
        <v>0</v>
      </c>
      <c r="AZ13" s="116">
        <f t="shared" si="38"/>
        <v>0</v>
      </c>
      <c r="BA13" s="116">
        <f t="shared" si="38"/>
        <v>0</v>
      </c>
      <c r="BB13" s="116">
        <f t="shared" si="38"/>
        <v>581.5789474</v>
      </c>
      <c r="BC13" s="116">
        <f t="shared" si="38"/>
        <v>504.4008409</v>
      </c>
      <c r="BD13" s="116">
        <f t="shared" si="38"/>
        <v>469.7521566</v>
      </c>
      <c r="BE13" s="116">
        <f t="shared" si="38"/>
        <v>508.8657013</v>
      </c>
      <c r="BF13" s="116">
        <f t="shared" si="38"/>
        <v>436.0752965</v>
      </c>
      <c r="BG13" s="116">
        <f t="shared" si="38"/>
        <v>0</v>
      </c>
      <c r="BH13" s="116">
        <f t="shared" si="38"/>
        <v>0</v>
      </c>
      <c r="BI13" s="116">
        <f t="shared" si="38"/>
        <v>0</v>
      </c>
      <c r="BJ13" s="116">
        <f t="shared" si="38"/>
        <v>0</v>
      </c>
      <c r="BK13" s="116">
        <f t="shared" si="38"/>
        <v>0</v>
      </c>
      <c r="BL13" s="116">
        <f t="shared" si="38"/>
        <v>0</v>
      </c>
      <c r="BM13" s="116">
        <f t="shared" si="38"/>
        <v>0</v>
      </c>
      <c r="BN13" s="116">
        <f t="shared" si="38"/>
        <v>0</v>
      </c>
      <c r="BO13" s="116">
        <f t="shared" si="38"/>
        <v>0</v>
      </c>
      <c r="BP13" s="116">
        <f t="shared" si="38"/>
        <v>0</v>
      </c>
      <c r="BQ13" s="116">
        <f t="shared" si="38"/>
        <v>0</v>
      </c>
      <c r="BR13" s="116">
        <f t="shared" si="38"/>
        <v>0</v>
      </c>
      <c r="BS13" s="116">
        <f t="shared" si="38"/>
        <v>0</v>
      </c>
      <c r="BT13" s="116">
        <f t="shared" si="38"/>
        <v>0</v>
      </c>
      <c r="BU13" s="116">
        <f t="shared" si="38"/>
        <v>0</v>
      </c>
      <c r="BV13" s="116">
        <f t="shared" si="38"/>
        <v>0</v>
      </c>
      <c r="BW13" s="116">
        <f t="shared" si="38"/>
        <v>0</v>
      </c>
      <c r="BX13" s="116">
        <f t="shared" si="38"/>
        <v>0</v>
      </c>
      <c r="BY13" s="116">
        <f t="shared" si="38"/>
        <v>0</v>
      </c>
      <c r="BZ13" s="116">
        <f t="shared" si="38"/>
        <v>0</v>
      </c>
      <c r="CA13" s="116">
        <f t="shared" si="38"/>
        <v>0</v>
      </c>
      <c r="CB13" s="116">
        <f t="shared" si="38"/>
        <v>0</v>
      </c>
      <c r="CC13" s="117">
        <v>0.0</v>
      </c>
      <c r="CD13" s="117">
        <v>0.0</v>
      </c>
      <c r="CE13" s="117">
        <v>0.0</v>
      </c>
      <c r="CF13" s="118">
        <f t="shared" si="8"/>
        <v>581.5789474</v>
      </c>
      <c r="CG13" s="118">
        <f t="shared" si="9"/>
        <v>508.8657013</v>
      </c>
      <c r="CH13" s="118">
        <f t="shared" ref="CH13:CK13" si="39">AR13</f>
        <v>0</v>
      </c>
      <c r="CI13" s="118">
        <f t="shared" si="39"/>
        <v>614.2147117</v>
      </c>
      <c r="CJ13" s="118">
        <f t="shared" si="39"/>
        <v>623.7208378</v>
      </c>
      <c r="CK13" s="118">
        <f t="shared" si="39"/>
        <v>685.4472141</v>
      </c>
      <c r="CL13" s="118">
        <f t="shared" si="11"/>
        <v>571.1009174</v>
      </c>
      <c r="CM13" s="118">
        <f t="shared" si="12"/>
        <v>435.3455742</v>
      </c>
      <c r="CN13" s="118">
        <f t="shared" si="13"/>
        <v>0</v>
      </c>
      <c r="CO13" s="118">
        <f t="shared" si="14"/>
        <v>0</v>
      </c>
      <c r="CP13" s="118">
        <f t="shared" si="15"/>
        <v>436.0752965</v>
      </c>
      <c r="CQ13" s="118">
        <f t="shared" si="16"/>
        <v>0</v>
      </c>
      <c r="CR13" s="118">
        <f t="shared" si="17"/>
        <v>0</v>
      </c>
      <c r="CS13" s="118">
        <f t="shared" si="18"/>
        <v>0</v>
      </c>
      <c r="CT13" s="118">
        <f t="shared" ref="CT13:CU13" si="40">BN13</f>
        <v>0</v>
      </c>
      <c r="CU13" s="118">
        <f t="shared" si="40"/>
        <v>0</v>
      </c>
      <c r="CV13" s="118">
        <f t="shared" ref="CV13:CX13" si="41">BR13</f>
        <v>0</v>
      </c>
      <c r="CW13" s="118">
        <f t="shared" si="41"/>
        <v>0</v>
      </c>
      <c r="CX13" s="118">
        <f t="shared" si="41"/>
        <v>0</v>
      </c>
      <c r="CY13" s="118">
        <f t="shared" si="21"/>
        <v>0</v>
      </c>
      <c r="CZ13" s="118">
        <f t="shared" si="22"/>
        <v>0</v>
      </c>
      <c r="DA13" s="118">
        <f t="shared" si="23"/>
        <v>0</v>
      </c>
      <c r="DB13" s="118">
        <f t="shared" si="24"/>
        <v>0</v>
      </c>
      <c r="DC13" s="119">
        <f t="shared" si="25"/>
        <v>2504.961711</v>
      </c>
      <c r="DD13" s="120"/>
    </row>
    <row r="14">
      <c r="A14" s="109" t="str">
        <f t="shared" si="5"/>
        <v>BobbiWooden</v>
      </c>
      <c r="B14" s="110">
        <f t="shared" si="6"/>
        <v>7</v>
      </c>
      <c r="C14" s="121" t="s">
        <v>75</v>
      </c>
      <c r="D14" s="122" t="s">
        <v>76</v>
      </c>
      <c r="E14" s="109" t="s">
        <v>77</v>
      </c>
      <c r="F14" s="112" t="s">
        <v>74</v>
      </c>
      <c r="G14" s="113">
        <v>75.57</v>
      </c>
      <c r="H14" s="113">
        <v>47.86</v>
      </c>
      <c r="I14" s="113">
        <v>67.48</v>
      </c>
      <c r="J14" s="115">
        <v>59.52</v>
      </c>
      <c r="K14" s="114"/>
      <c r="L14" s="114"/>
      <c r="M14" s="114"/>
      <c r="N14" s="114"/>
      <c r="O14" s="114"/>
      <c r="P14" s="114"/>
      <c r="Q14" s="115"/>
      <c r="R14" s="115"/>
      <c r="S14" s="115"/>
      <c r="T14" s="115"/>
      <c r="U14" s="115"/>
      <c r="V14" s="115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6">
        <f t="shared" ref="AR14:CB14" si="42">((G14/G$4)*1000)*G$5</f>
        <v>650</v>
      </c>
      <c r="AS14" s="116">
        <f t="shared" si="42"/>
        <v>475.7455268</v>
      </c>
      <c r="AT14" s="116">
        <f t="shared" si="42"/>
        <v>581.4156946</v>
      </c>
      <c r="AU14" s="116">
        <f t="shared" si="42"/>
        <v>654.5454545</v>
      </c>
      <c r="AV14" s="116">
        <f t="shared" si="42"/>
        <v>0</v>
      </c>
      <c r="AW14" s="116">
        <f t="shared" si="42"/>
        <v>0</v>
      </c>
      <c r="AX14" s="116">
        <f t="shared" si="42"/>
        <v>0</v>
      </c>
      <c r="AY14" s="116">
        <f t="shared" si="42"/>
        <v>0</v>
      </c>
      <c r="AZ14" s="116">
        <f t="shared" si="42"/>
        <v>0</v>
      </c>
      <c r="BA14" s="116">
        <f t="shared" si="42"/>
        <v>0</v>
      </c>
      <c r="BB14" s="116">
        <f t="shared" si="42"/>
        <v>0</v>
      </c>
      <c r="BC14" s="116">
        <f t="shared" si="42"/>
        <v>0</v>
      </c>
      <c r="BD14" s="116">
        <f t="shared" si="42"/>
        <v>0</v>
      </c>
      <c r="BE14" s="116">
        <f t="shared" si="42"/>
        <v>0</v>
      </c>
      <c r="BF14" s="116">
        <f t="shared" si="42"/>
        <v>0</v>
      </c>
      <c r="BG14" s="116">
        <f t="shared" si="42"/>
        <v>0</v>
      </c>
      <c r="BH14" s="116">
        <f t="shared" si="42"/>
        <v>0</v>
      </c>
      <c r="BI14" s="116">
        <f t="shared" si="42"/>
        <v>0</v>
      </c>
      <c r="BJ14" s="116">
        <f t="shared" si="42"/>
        <v>0</v>
      </c>
      <c r="BK14" s="116">
        <f t="shared" si="42"/>
        <v>0</v>
      </c>
      <c r="BL14" s="116">
        <f t="shared" si="42"/>
        <v>0</v>
      </c>
      <c r="BM14" s="116">
        <f t="shared" si="42"/>
        <v>0</v>
      </c>
      <c r="BN14" s="116">
        <f t="shared" si="42"/>
        <v>0</v>
      </c>
      <c r="BO14" s="116">
        <f t="shared" si="42"/>
        <v>0</v>
      </c>
      <c r="BP14" s="116">
        <f t="shared" si="42"/>
        <v>0</v>
      </c>
      <c r="BQ14" s="116">
        <f t="shared" si="42"/>
        <v>0</v>
      </c>
      <c r="BR14" s="116">
        <f t="shared" si="42"/>
        <v>0</v>
      </c>
      <c r="BS14" s="116">
        <f t="shared" si="42"/>
        <v>0</v>
      </c>
      <c r="BT14" s="116">
        <f t="shared" si="42"/>
        <v>0</v>
      </c>
      <c r="BU14" s="116">
        <f t="shared" si="42"/>
        <v>0</v>
      </c>
      <c r="BV14" s="116">
        <f t="shared" si="42"/>
        <v>0</v>
      </c>
      <c r="BW14" s="116">
        <f t="shared" si="42"/>
        <v>0</v>
      </c>
      <c r="BX14" s="116">
        <f t="shared" si="42"/>
        <v>0</v>
      </c>
      <c r="BY14" s="116">
        <f t="shared" si="42"/>
        <v>0</v>
      </c>
      <c r="BZ14" s="116">
        <f t="shared" si="42"/>
        <v>0</v>
      </c>
      <c r="CA14" s="116">
        <f t="shared" si="42"/>
        <v>0</v>
      </c>
      <c r="CB14" s="116">
        <f t="shared" si="42"/>
        <v>0</v>
      </c>
      <c r="CC14" s="117">
        <v>0.0</v>
      </c>
      <c r="CD14" s="117">
        <v>0.0</v>
      </c>
      <c r="CE14" s="117">
        <v>0.0</v>
      </c>
      <c r="CF14" s="118">
        <f t="shared" si="8"/>
        <v>0</v>
      </c>
      <c r="CG14" s="118">
        <f t="shared" si="9"/>
        <v>0</v>
      </c>
      <c r="CH14" s="118">
        <f t="shared" ref="CH14:CK14" si="43">AR14</f>
        <v>650</v>
      </c>
      <c r="CI14" s="118">
        <f t="shared" si="43"/>
        <v>475.7455268</v>
      </c>
      <c r="CJ14" s="118">
        <f t="shared" si="43"/>
        <v>581.4156946</v>
      </c>
      <c r="CK14" s="118">
        <f t="shared" si="43"/>
        <v>654.5454545</v>
      </c>
      <c r="CL14" s="118">
        <f t="shared" si="11"/>
        <v>0</v>
      </c>
      <c r="CM14" s="118">
        <f t="shared" si="12"/>
        <v>0</v>
      </c>
      <c r="CN14" s="118">
        <f t="shared" si="13"/>
        <v>0</v>
      </c>
      <c r="CO14" s="118">
        <f t="shared" si="14"/>
        <v>0</v>
      </c>
      <c r="CP14" s="118">
        <f t="shared" si="15"/>
        <v>0</v>
      </c>
      <c r="CQ14" s="118">
        <f t="shared" si="16"/>
        <v>0</v>
      </c>
      <c r="CR14" s="118">
        <f t="shared" si="17"/>
        <v>0</v>
      </c>
      <c r="CS14" s="118">
        <f t="shared" si="18"/>
        <v>0</v>
      </c>
      <c r="CT14" s="118">
        <f t="shared" ref="CT14:CU14" si="44">BN14</f>
        <v>0</v>
      </c>
      <c r="CU14" s="118">
        <f t="shared" si="44"/>
        <v>0</v>
      </c>
      <c r="CV14" s="118">
        <f t="shared" ref="CV14:CX14" si="45">BR14</f>
        <v>0</v>
      </c>
      <c r="CW14" s="118">
        <f t="shared" si="45"/>
        <v>0</v>
      </c>
      <c r="CX14" s="118">
        <f t="shared" si="45"/>
        <v>0</v>
      </c>
      <c r="CY14" s="118">
        <f t="shared" si="21"/>
        <v>0</v>
      </c>
      <c r="CZ14" s="118">
        <f t="shared" si="22"/>
        <v>0</v>
      </c>
      <c r="DA14" s="118">
        <f t="shared" si="23"/>
        <v>0</v>
      </c>
      <c r="DB14" s="118">
        <f t="shared" si="24"/>
        <v>0</v>
      </c>
      <c r="DC14" s="119">
        <f t="shared" si="25"/>
        <v>2361.706676</v>
      </c>
      <c r="DD14" s="120"/>
    </row>
    <row r="15">
      <c r="A15" s="109" t="str">
        <f t="shared" si="5"/>
        <v>EmelieMcCaughey</v>
      </c>
      <c r="B15" s="110">
        <f t="shared" si="6"/>
        <v>8</v>
      </c>
      <c r="C15" s="121" t="s">
        <v>78</v>
      </c>
      <c r="D15" s="122" t="s">
        <v>79</v>
      </c>
      <c r="E15" s="123" t="s">
        <v>77</v>
      </c>
      <c r="F15" s="112" t="s">
        <v>74</v>
      </c>
      <c r="G15" s="113">
        <v>73.16</v>
      </c>
      <c r="H15" s="113">
        <v>50.15</v>
      </c>
      <c r="I15" s="113">
        <v>67.32</v>
      </c>
      <c r="J15" s="115">
        <v>57.39</v>
      </c>
      <c r="K15" s="113"/>
      <c r="L15" s="113"/>
      <c r="M15" s="113"/>
      <c r="N15" s="114"/>
      <c r="O15" s="114"/>
      <c r="P15" s="114"/>
      <c r="Q15" s="115"/>
      <c r="R15" s="115"/>
      <c r="S15" s="115"/>
      <c r="T15" s="115"/>
      <c r="U15" s="115"/>
      <c r="V15" s="115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6">
        <f t="shared" ref="AR15:CB15" si="46">((G15/G$4)*1000)*G$5</f>
        <v>629.2708747</v>
      </c>
      <c r="AS15" s="116">
        <f t="shared" si="46"/>
        <v>498.5089463</v>
      </c>
      <c r="AT15" s="116">
        <f t="shared" si="46"/>
        <v>580.0371156</v>
      </c>
      <c r="AU15" s="116">
        <f t="shared" si="46"/>
        <v>631.1217009</v>
      </c>
      <c r="AV15" s="116">
        <f t="shared" si="46"/>
        <v>0</v>
      </c>
      <c r="AW15" s="116">
        <f t="shared" si="46"/>
        <v>0</v>
      </c>
      <c r="AX15" s="116">
        <f t="shared" si="46"/>
        <v>0</v>
      </c>
      <c r="AY15" s="116">
        <f t="shared" si="46"/>
        <v>0</v>
      </c>
      <c r="AZ15" s="116">
        <f t="shared" si="46"/>
        <v>0</v>
      </c>
      <c r="BA15" s="116">
        <f t="shared" si="46"/>
        <v>0</v>
      </c>
      <c r="BB15" s="116">
        <f t="shared" si="46"/>
        <v>0</v>
      </c>
      <c r="BC15" s="116">
        <f t="shared" si="46"/>
        <v>0</v>
      </c>
      <c r="BD15" s="116">
        <f t="shared" si="46"/>
        <v>0</v>
      </c>
      <c r="BE15" s="116">
        <f t="shared" si="46"/>
        <v>0</v>
      </c>
      <c r="BF15" s="116">
        <f t="shared" si="46"/>
        <v>0</v>
      </c>
      <c r="BG15" s="116">
        <f t="shared" si="46"/>
        <v>0</v>
      </c>
      <c r="BH15" s="116">
        <f t="shared" si="46"/>
        <v>0</v>
      </c>
      <c r="BI15" s="116">
        <f t="shared" si="46"/>
        <v>0</v>
      </c>
      <c r="BJ15" s="116">
        <f t="shared" si="46"/>
        <v>0</v>
      </c>
      <c r="BK15" s="116">
        <f t="shared" si="46"/>
        <v>0</v>
      </c>
      <c r="BL15" s="116">
        <f t="shared" si="46"/>
        <v>0</v>
      </c>
      <c r="BM15" s="116">
        <f t="shared" si="46"/>
        <v>0</v>
      </c>
      <c r="BN15" s="116">
        <f t="shared" si="46"/>
        <v>0</v>
      </c>
      <c r="BO15" s="116">
        <f t="shared" si="46"/>
        <v>0</v>
      </c>
      <c r="BP15" s="116">
        <f t="shared" si="46"/>
        <v>0</v>
      </c>
      <c r="BQ15" s="116">
        <f t="shared" si="46"/>
        <v>0</v>
      </c>
      <c r="BR15" s="116">
        <f t="shared" si="46"/>
        <v>0</v>
      </c>
      <c r="BS15" s="116">
        <f t="shared" si="46"/>
        <v>0</v>
      </c>
      <c r="BT15" s="116">
        <f t="shared" si="46"/>
        <v>0</v>
      </c>
      <c r="BU15" s="116">
        <f t="shared" si="46"/>
        <v>0</v>
      </c>
      <c r="BV15" s="116">
        <f t="shared" si="46"/>
        <v>0</v>
      </c>
      <c r="BW15" s="116">
        <f t="shared" si="46"/>
        <v>0</v>
      </c>
      <c r="BX15" s="116">
        <f t="shared" si="46"/>
        <v>0</v>
      </c>
      <c r="BY15" s="116">
        <f t="shared" si="46"/>
        <v>0</v>
      </c>
      <c r="BZ15" s="116">
        <f t="shared" si="46"/>
        <v>0</v>
      </c>
      <c r="CA15" s="116">
        <f t="shared" si="46"/>
        <v>0</v>
      </c>
      <c r="CB15" s="116">
        <f t="shared" si="46"/>
        <v>0</v>
      </c>
      <c r="CC15" s="117">
        <v>0.0</v>
      </c>
      <c r="CD15" s="117">
        <v>0.0</v>
      </c>
      <c r="CE15" s="117">
        <v>0.0</v>
      </c>
      <c r="CF15" s="118">
        <f t="shared" si="8"/>
        <v>0</v>
      </c>
      <c r="CG15" s="118">
        <f t="shared" si="9"/>
        <v>0</v>
      </c>
      <c r="CH15" s="118">
        <f t="shared" ref="CH15:CK15" si="47">AR15</f>
        <v>629.2708747</v>
      </c>
      <c r="CI15" s="118">
        <f t="shared" si="47"/>
        <v>498.5089463</v>
      </c>
      <c r="CJ15" s="118">
        <f t="shared" si="47"/>
        <v>580.0371156</v>
      </c>
      <c r="CK15" s="118">
        <f t="shared" si="47"/>
        <v>631.1217009</v>
      </c>
      <c r="CL15" s="118">
        <f t="shared" si="11"/>
        <v>0</v>
      </c>
      <c r="CM15" s="118">
        <f t="shared" si="12"/>
        <v>0</v>
      </c>
      <c r="CN15" s="118">
        <f t="shared" si="13"/>
        <v>0</v>
      </c>
      <c r="CO15" s="118">
        <f t="shared" si="14"/>
        <v>0</v>
      </c>
      <c r="CP15" s="118">
        <f t="shared" si="15"/>
        <v>0</v>
      </c>
      <c r="CQ15" s="118">
        <f t="shared" si="16"/>
        <v>0</v>
      </c>
      <c r="CR15" s="118">
        <f t="shared" si="17"/>
        <v>0</v>
      </c>
      <c r="CS15" s="118">
        <f t="shared" si="18"/>
        <v>0</v>
      </c>
      <c r="CT15" s="118">
        <f t="shared" ref="CT15:CU15" si="48">BN15</f>
        <v>0</v>
      </c>
      <c r="CU15" s="118">
        <f t="shared" si="48"/>
        <v>0</v>
      </c>
      <c r="CV15" s="118">
        <f t="shared" ref="CV15:CX15" si="49">BR15</f>
        <v>0</v>
      </c>
      <c r="CW15" s="118">
        <f t="shared" si="49"/>
        <v>0</v>
      </c>
      <c r="CX15" s="118">
        <f t="shared" si="49"/>
        <v>0</v>
      </c>
      <c r="CY15" s="118">
        <f t="shared" si="21"/>
        <v>0</v>
      </c>
      <c r="CZ15" s="118">
        <f t="shared" si="22"/>
        <v>0</v>
      </c>
      <c r="DA15" s="118">
        <f t="shared" si="23"/>
        <v>0</v>
      </c>
      <c r="DB15" s="118">
        <f t="shared" si="24"/>
        <v>0</v>
      </c>
      <c r="DC15" s="119">
        <f t="shared" si="25"/>
        <v>2338.938637</v>
      </c>
      <c r="DD15" s="120"/>
    </row>
    <row r="16">
      <c r="A16" s="109" t="str">
        <f t="shared" si="5"/>
        <v>MayaSmith</v>
      </c>
      <c r="B16" s="110">
        <f t="shared" si="6"/>
        <v>9</v>
      </c>
      <c r="C16" s="121" t="s">
        <v>56</v>
      </c>
      <c r="D16" s="122" t="s">
        <v>80</v>
      </c>
      <c r="E16" s="123" t="s">
        <v>69</v>
      </c>
      <c r="F16" s="112" t="s">
        <v>74</v>
      </c>
      <c r="G16" s="113">
        <v>69.87</v>
      </c>
      <c r="H16" s="113">
        <v>52.61</v>
      </c>
      <c r="I16" s="113">
        <v>69.69</v>
      </c>
      <c r="J16" s="115">
        <v>42.95</v>
      </c>
      <c r="K16" s="113">
        <v>40.24</v>
      </c>
      <c r="L16" s="113"/>
      <c r="M16" s="113">
        <v>33.5</v>
      </c>
      <c r="N16" s="114"/>
      <c r="O16" s="114"/>
      <c r="P16" s="114"/>
      <c r="Q16" s="115"/>
      <c r="R16" s="115"/>
      <c r="S16" s="115"/>
      <c r="T16" s="115"/>
      <c r="U16" s="115"/>
      <c r="V16" s="115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6">
        <f t="shared" ref="AR16:CB16" si="50">((G16/G$4)*1000)*G$5</f>
        <v>600.9726082</v>
      </c>
      <c r="AS16" s="116">
        <f t="shared" si="50"/>
        <v>522.9622266</v>
      </c>
      <c r="AT16" s="116">
        <f t="shared" si="50"/>
        <v>600.4573171</v>
      </c>
      <c r="AU16" s="116">
        <f t="shared" si="50"/>
        <v>472.3240469</v>
      </c>
      <c r="AV16" s="116">
        <f t="shared" si="50"/>
        <v>432.6261468</v>
      </c>
      <c r="AW16" s="116">
        <f t="shared" si="50"/>
        <v>0</v>
      </c>
      <c r="AX16" s="116">
        <f t="shared" si="50"/>
        <v>435.2156591</v>
      </c>
      <c r="AY16" s="116">
        <f t="shared" si="50"/>
        <v>0</v>
      </c>
      <c r="AZ16" s="116">
        <f t="shared" si="50"/>
        <v>0</v>
      </c>
      <c r="BA16" s="116">
        <f t="shared" si="50"/>
        <v>0</v>
      </c>
      <c r="BB16" s="116">
        <f t="shared" si="50"/>
        <v>0</v>
      </c>
      <c r="BC16" s="116">
        <f t="shared" si="50"/>
        <v>0</v>
      </c>
      <c r="BD16" s="116">
        <f t="shared" si="50"/>
        <v>0</v>
      </c>
      <c r="BE16" s="116">
        <f t="shared" si="50"/>
        <v>0</v>
      </c>
      <c r="BF16" s="116">
        <f t="shared" si="50"/>
        <v>0</v>
      </c>
      <c r="BG16" s="116">
        <f t="shared" si="50"/>
        <v>0</v>
      </c>
      <c r="BH16" s="116">
        <f t="shared" si="50"/>
        <v>0</v>
      </c>
      <c r="BI16" s="116">
        <f t="shared" si="50"/>
        <v>0</v>
      </c>
      <c r="BJ16" s="116">
        <f t="shared" si="50"/>
        <v>0</v>
      </c>
      <c r="BK16" s="116">
        <f t="shared" si="50"/>
        <v>0</v>
      </c>
      <c r="BL16" s="116">
        <f t="shared" si="50"/>
        <v>0</v>
      </c>
      <c r="BM16" s="116">
        <f t="shared" si="50"/>
        <v>0</v>
      </c>
      <c r="BN16" s="116">
        <f t="shared" si="50"/>
        <v>0</v>
      </c>
      <c r="BO16" s="116">
        <f t="shared" si="50"/>
        <v>0</v>
      </c>
      <c r="BP16" s="116">
        <f t="shared" si="50"/>
        <v>0</v>
      </c>
      <c r="BQ16" s="116">
        <f t="shared" si="50"/>
        <v>0</v>
      </c>
      <c r="BR16" s="116">
        <f t="shared" si="50"/>
        <v>0</v>
      </c>
      <c r="BS16" s="116">
        <f t="shared" si="50"/>
        <v>0</v>
      </c>
      <c r="BT16" s="116">
        <f t="shared" si="50"/>
        <v>0</v>
      </c>
      <c r="BU16" s="116">
        <f t="shared" si="50"/>
        <v>0</v>
      </c>
      <c r="BV16" s="116">
        <f t="shared" si="50"/>
        <v>0</v>
      </c>
      <c r="BW16" s="116">
        <f t="shared" si="50"/>
        <v>0</v>
      </c>
      <c r="BX16" s="116">
        <f t="shared" si="50"/>
        <v>0</v>
      </c>
      <c r="BY16" s="116">
        <f t="shared" si="50"/>
        <v>0</v>
      </c>
      <c r="BZ16" s="116">
        <f t="shared" si="50"/>
        <v>0</v>
      </c>
      <c r="CA16" s="116">
        <f t="shared" si="50"/>
        <v>0</v>
      </c>
      <c r="CB16" s="116">
        <f t="shared" si="50"/>
        <v>0</v>
      </c>
      <c r="CC16" s="117">
        <v>0.0</v>
      </c>
      <c r="CD16" s="117">
        <v>0.0</v>
      </c>
      <c r="CE16" s="117">
        <v>0.0</v>
      </c>
      <c r="CF16" s="118">
        <f t="shared" si="8"/>
        <v>0</v>
      </c>
      <c r="CG16" s="118">
        <f t="shared" si="9"/>
        <v>0</v>
      </c>
      <c r="CH16" s="118">
        <f t="shared" ref="CH16:CK16" si="51">AR16</f>
        <v>600.9726082</v>
      </c>
      <c r="CI16" s="118">
        <f t="shared" si="51"/>
        <v>522.9622266</v>
      </c>
      <c r="CJ16" s="118">
        <f t="shared" si="51"/>
        <v>600.4573171</v>
      </c>
      <c r="CK16" s="118">
        <f t="shared" si="51"/>
        <v>472.3240469</v>
      </c>
      <c r="CL16" s="118">
        <f t="shared" si="11"/>
        <v>432.6261468</v>
      </c>
      <c r="CM16" s="118">
        <f t="shared" si="12"/>
        <v>435.2156591</v>
      </c>
      <c r="CN16" s="118">
        <f t="shared" si="13"/>
        <v>0</v>
      </c>
      <c r="CO16" s="118">
        <f t="shared" si="14"/>
        <v>0</v>
      </c>
      <c r="CP16" s="118">
        <f t="shared" si="15"/>
        <v>0</v>
      </c>
      <c r="CQ16" s="118">
        <f t="shared" si="16"/>
        <v>0</v>
      </c>
      <c r="CR16" s="118">
        <f t="shared" si="17"/>
        <v>0</v>
      </c>
      <c r="CS16" s="118">
        <f t="shared" si="18"/>
        <v>0</v>
      </c>
      <c r="CT16" s="118">
        <f t="shared" ref="CT16:CU16" si="52">BN16</f>
        <v>0</v>
      </c>
      <c r="CU16" s="118">
        <f t="shared" si="52"/>
        <v>0</v>
      </c>
      <c r="CV16" s="118">
        <f t="shared" ref="CV16:CX16" si="53">BR16</f>
        <v>0</v>
      </c>
      <c r="CW16" s="118">
        <f t="shared" si="53"/>
        <v>0</v>
      </c>
      <c r="CX16" s="118">
        <f t="shared" si="53"/>
        <v>0</v>
      </c>
      <c r="CY16" s="118">
        <f t="shared" si="21"/>
        <v>0</v>
      </c>
      <c r="CZ16" s="118">
        <f t="shared" si="22"/>
        <v>0</v>
      </c>
      <c r="DA16" s="118">
        <f t="shared" si="23"/>
        <v>0</v>
      </c>
      <c r="DB16" s="118">
        <f t="shared" si="24"/>
        <v>0</v>
      </c>
      <c r="DC16" s="119">
        <f t="shared" si="25"/>
        <v>2196.716199</v>
      </c>
      <c r="DD16" s="120"/>
    </row>
    <row r="17">
      <c r="A17" s="109" t="str">
        <f t="shared" si="5"/>
        <v>EmiliaOziewicz</v>
      </c>
      <c r="B17" s="110">
        <f t="shared" si="6"/>
        <v>10</v>
      </c>
      <c r="C17" s="121" t="s">
        <v>81</v>
      </c>
      <c r="D17" s="122" t="s">
        <v>82</v>
      </c>
      <c r="E17" s="109" t="s">
        <v>83</v>
      </c>
      <c r="F17" s="112" t="s">
        <v>66</v>
      </c>
      <c r="G17" s="113">
        <v>0.0</v>
      </c>
      <c r="H17" s="113">
        <v>43.45</v>
      </c>
      <c r="I17" s="113">
        <v>0.0</v>
      </c>
      <c r="J17" s="115">
        <v>52.51</v>
      </c>
      <c r="K17" s="113">
        <v>34.06</v>
      </c>
      <c r="L17" s="113"/>
      <c r="M17" s="113">
        <v>18.52</v>
      </c>
      <c r="N17" s="115">
        <v>51.81</v>
      </c>
      <c r="O17" s="114"/>
      <c r="P17" s="115">
        <v>9.02</v>
      </c>
      <c r="Q17" s="115">
        <v>22.34</v>
      </c>
      <c r="R17" s="115"/>
      <c r="S17" s="115">
        <v>38.63</v>
      </c>
      <c r="T17" s="115"/>
      <c r="U17" s="115">
        <v>38.95</v>
      </c>
      <c r="V17" s="115"/>
      <c r="W17" s="114"/>
      <c r="X17" s="114"/>
      <c r="Y17" s="115">
        <v>45.36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6">
        <f t="shared" ref="AR17:CB17" si="54">((G17/G$4)*1000)*G$5</f>
        <v>0</v>
      </c>
      <c r="AS17" s="116">
        <f t="shared" si="54"/>
        <v>431.9085487</v>
      </c>
      <c r="AT17" s="116">
        <f t="shared" si="54"/>
        <v>0</v>
      </c>
      <c r="AU17" s="116">
        <f t="shared" si="54"/>
        <v>577.4560117</v>
      </c>
      <c r="AV17" s="116">
        <f t="shared" si="54"/>
        <v>366.1840596</v>
      </c>
      <c r="AW17" s="116">
        <f t="shared" si="54"/>
        <v>0</v>
      </c>
      <c r="AX17" s="116">
        <f t="shared" si="54"/>
        <v>240.6028062</v>
      </c>
      <c r="AY17" s="116">
        <f t="shared" si="54"/>
        <v>531.7118227</v>
      </c>
      <c r="AZ17" s="116">
        <f t="shared" si="54"/>
        <v>0</v>
      </c>
      <c r="BA17" s="116">
        <f t="shared" si="54"/>
        <v>92.760181</v>
      </c>
      <c r="BB17" s="116">
        <f t="shared" si="54"/>
        <v>255.6064073</v>
      </c>
      <c r="BC17" s="116">
        <f t="shared" si="54"/>
        <v>0</v>
      </c>
      <c r="BD17" s="116">
        <f t="shared" si="54"/>
        <v>449.6165959</v>
      </c>
      <c r="BE17" s="116">
        <f t="shared" si="54"/>
        <v>0</v>
      </c>
      <c r="BF17" s="116">
        <f t="shared" si="54"/>
        <v>451.9726663</v>
      </c>
      <c r="BG17" s="116">
        <f t="shared" si="54"/>
        <v>0</v>
      </c>
      <c r="BH17" s="116">
        <f t="shared" si="54"/>
        <v>0</v>
      </c>
      <c r="BI17" s="116">
        <f t="shared" si="54"/>
        <v>0</v>
      </c>
      <c r="BJ17" s="116">
        <f t="shared" si="54"/>
        <v>562.7791563</v>
      </c>
      <c r="BK17" s="116">
        <f t="shared" si="54"/>
        <v>0</v>
      </c>
      <c r="BL17" s="116">
        <f t="shared" si="54"/>
        <v>0</v>
      </c>
      <c r="BM17" s="116">
        <f t="shared" si="54"/>
        <v>0</v>
      </c>
      <c r="BN17" s="116">
        <f t="shared" si="54"/>
        <v>0</v>
      </c>
      <c r="BO17" s="116">
        <f t="shared" si="54"/>
        <v>0</v>
      </c>
      <c r="BP17" s="116">
        <f t="shared" si="54"/>
        <v>0</v>
      </c>
      <c r="BQ17" s="116">
        <f t="shared" si="54"/>
        <v>0</v>
      </c>
      <c r="BR17" s="116">
        <f t="shared" si="54"/>
        <v>0</v>
      </c>
      <c r="BS17" s="116">
        <f t="shared" si="54"/>
        <v>0</v>
      </c>
      <c r="BT17" s="116">
        <f t="shared" si="54"/>
        <v>0</v>
      </c>
      <c r="BU17" s="116">
        <f t="shared" si="54"/>
        <v>0</v>
      </c>
      <c r="BV17" s="116">
        <f t="shared" si="54"/>
        <v>0</v>
      </c>
      <c r="BW17" s="116">
        <f t="shared" si="54"/>
        <v>0</v>
      </c>
      <c r="BX17" s="116">
        <f t="shared" si="54"/>
        <v>0</v>
      </c>
      <c r="BY17" s="116">
        <f t="shared" si="54"/>
        <v>0</v>
      </c>
      <c r="BZ17" s="116">
        <f t="shared" si="54"/>
        <v>0</v>
      </c>
      <c r="CA17" s="116">
        <f t="shared" si="54"/>
        <v>0</v>
      </c>
      <c r="CB17" s="116">
        <f t="shared" si="54"/>
        <v>0</v>
      </c>
      <c r="CC17" s="117">
        <v>0.0</v>
      </c>
      <c r="CD17" s="117">
        <v>0.0</v>
      </c>
      <c r="CE17" s="117">
        <v>0.0</v>
      </c>
      <c r="CF17" s="118">
        <f t="shared" si="8"/>
        <v>255.6064073</v>
      </c>
      <c r="CG17" s="118">
        <f t="shared" si="9"/>
        <v>449.6165959</v>
      </c>
      <c r="CH17" s="118">
        <f t="shared" ref="CH17:CK17" si="55">AR17</f>
        <v>0</v>
      </c>
      <c r="CI17" s="118">
        <f t="shared" si="55"/>
        <v>431.9085487</v>
      </c>
      <c r="CJ17" s="118">
        <f t="shared" si="55"/>
        <v>0</v>
      </c>
      <c r="CK17" s="118">
        <f t="shared" si="55"/>
        <v>577.4560117</v>
      </c>
      <c r="CL17" s="118">
        <f t="shared" si="11"/>
        <v>366.1840596</v>
      </c>
      <c r="CM17" s="118">
        <f t="shared" si="12"/>
        <v>240.6028062</v>
      </c>
      <c r="CN17" s="118">
        <f t="shared" si="13"/>
        <v>531.7118227</v>
      </c>
      <c r="CO17" s="118">
        <f t="shared" si="14"/>
        <v>92.760181</v>
      </c>
      <c r="CP17" s="118">
        <f t="shared" si="15"/>
        <v>451.9726663</v>
      </c>
      <c r="CQ17" s="118">
        <f t="shared" si="16"/>
        <v>0</v>
      </c>
      <c r="CR17" s="118">
        <f t="shared" si="17"/>
        <v>562.7791563</v>
      </c>
      <c r="CS17" s="118">
        <f t="shared" si="18"/>
        <v>0</v>
      </c>
      <c r="CT17" s="118">
        <f t="shared" ref="CT17:CU17" si="56">BN17</f>
        <v>0</v>
      </c>
      <c r="CU17" s="118">
        <f t="shared" si="56"/>
        <v>0</v>
      </c>
      <c r="CV17" s="118">
        <f t="shared" ref="CV17:CX17" si="57">BR17</f>
        <v>0</v>
      </c>
      <c r="CW17" s="118">
        <f t="shared" si="57"/>
        <v>0</v>
      </c>
      <c r="CX17" s="118">
        <f t="shared" si="57"/>
        <v>0</v>
      </c>
      <c r="CY17" s="118">
        <f t="shared" si="21"/>
        <v>0</v>
      </c>
      <c r="CZ17" s="118">
        <f t="shared" si="22"/>
        <v>0</v>
      </c>
      <c r="DA17" s="118">
        <f t="shared" si="23"/>
        <v>0</v>
      </c>
      <c r="DB17" s="118">
        <f t="shared" si="24"/>
        <v>0</v>
      </c>
      <c r="DC17" s="119">
        <f t="shared" si="25"/>
        <v>2123.919657</v>
      </c>
      <c r="DD17" s="120"/>
    </row>
    <row r="18">
      <c r="A18" s="109" t="str">
        <f t="shared" si="5"/>
        <v>EllysaiyaHaddad</v>
      </c>
      <c r="B18" s="110">
        <f t="shared" si="6"/>
        <v>11</v>
      </c>
      <c r="C18" s="121" t="s">
        <v>84</v>
      </c>
      <c r="D18" s="122" t="s">
        <v>85</v>
      </c>
      <c r="E18" s="109" t="s">
        <v>86</v>
      </c>
      <c r="F18" s="112" t="s">
        <v>87</v>
      </c>
      <c r="G18" s="113">
        <v>39.41</v>
      </c>
      <c r="H18" s="113">
        <v>31.38</v>
      </c>
      <c r="I18" s="113">
        <v>57.77</v>
      </c>
      <c r="J18" s="115">
        <v>48.14</v>
      </c>
      <c r="K18" s="114"/>
      <c r="L18" s="114"/>
      <c r="M18" s="114"/>
      <c r="N18" s="114"/>
      <c r="O18" s="114"/>
      <c r="P18" s="114"/>
      <c r="Q18" s="115"/>
      <c r="R18" s="115"/>
      <c r="S18" s="115"/>
      <c r="T18" s="115"/>
      <c r="U18" s="115"/>
      <c r="V18" s="115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6">
        <f t="shared" ref="AR18:CB18" si="58">((G18/G$4)*1000)*G$5</f>
        <v>338.9771073</v>
      </c>
      <c r="AS18" s="116">
        <f t="shared" si="58"/>
        <v>311.9284294</v>
      </c>
      <c r="AT18" s="116">
        <f t="shared" si="58"/>
        <v>497.7531813</v>
      </c>
      <c r="AU18" s="116">
        <f t="shared" si="58"/>
        <v>529.398827</v>
      </c>
      <c r="AV18" s="116">
        <f t="shared" si="58"/>
        <v>0</v>
      </c>
      <c r="AW18" s="116">
        <f t="shared" si="58"/>
        <v>0</v>
      </c>
      <c r="AX18" s="116">
        <f t="shared" si="58"/>
        <v>0</v>
      </c>
      <c r="AY18" s="116">
        <f t="shared" si="58"/>
        <v>0</v>
      </c>
      <c r="AZ18" s="116">
        <f t="shared" si="58"/>
        <v>0</v>
      </c>
      <c r="BA18" s="116">
        <f t="shared" si="58"/>
        <v>0</v>
      </c>
      <c r="BB18" s="116">
        <f t="shared" si="58"/>
        <v>0</v>
      </c>
      <c r="BC18" s="116">
        <f t="shared" si="58"/>
        <v>0</v>
      </c>
      <c r="BD18" s="116">
        <f t="shared" si="58"/>
        <v>0</v>
      </c>
      <c r="BE18" s="116">
        <f t="shared" si="58"/>
        <v>0</v>
      </c>
      <c r="BF18" s="116">
        <f t="shared" si="58"/>
        <v>0</v>
      </c>
      <c r="BG18" s="116">
        <f t="shared" si="58"/>
        <v>0</v>
      </c>
      <c r="BH18" s="116">
        <f t="shared" si="58"/>
        <v>0</v>
      </c>
      <c r="BI18" s="116">
        <f t="shared" si="58"/>
        <v>0</v>
      </c>
      <c r="BJ18" s="116">
        <f t="shared" si="58"/>
        <v>0</v>
      </c>
      <c r="BK18" s="116">
        <f t="shared" si="58"/>
        <v>0</v>
      </c>
      <c r="BL18" s="116">
        <f t="shared" si="58"/>
        <v>0</v>
      </c>
      <c r="BM18" s="116">
        <f t="shared" si="58"/>
        <v>0</v>
      </c>
      <c r="BN18" s="116">
        <f t="shared" si="58"/>
        <v>0</v>
      </c>
      <c r="BO18" s="116">
        <f t="shared" si="58"/>
        <v>0</v>
      </c>
      <c r="BP18" s="116">
        <f t="shared" si="58"/>
        <v>0</v>
      </c>
      <c r="BQ18" s="116">
        <f t="shared" si="58"/>
        <v>0</v>
      </c>
      <c r="BR18" s="116">
        <f t="shared" si="58"/>
        <v>0</v>
      </c>
      <c r="BS18" s="116">
        <f t="shared" si="58"/>
        <v>0</v>
      </c>
      <c r="BT18" s="116">
        <f t="shared" si="58"/>
        <v>0</v>
      </c>
      <c r="BU18" s="116">
        <f t="shared" si="58"/>
        <v>0</v>
      </c>
      <c r="BV18" s="116">
        <f t="shared" si="58"/>
        <v>0</v>
      </c>
      <c r="BW18" s="116">
        <f t="shared" si="58"/>
        <v>0</v>
      </c>
      <c r="BX18" s="116">
        <f t="shared" si="58"/>
        <v>0</v>
      </c>
      <c r="BY18" s="116">
        <f t="shared" si="58"/>
        <v>0</v>
      </c>
      <c r="BZ18" s="116">
        <f t="shared" si="58"/>
        <v>0</v>
      </c>
      <c r="CA18" s="116">
        <f t="shared" si="58"/>
        <v>0</v>
      </c>
      <c r="CB18" s="116">
        <f t="shared" si="58"/>
        <v>0</v>
      </c>
      <c r="CC18" s="117">
        <v>0.0</v>
      </c>
      <c r="CD18" s="117">
        <v>0.0</v>
      </c>
      <c r="CE18" s="117">
        <v>0.0</v>
      </c>
      <c r="CF18" s="118">
        <f t="shared" si="8"/>
        <v>0</v>
      </c>
      <c r="CG18" s="118">
        <f t="shared" si="9"/>
        <v>0</v>
      </c>
      <c r="CH18" s="118">
        <f t="shared" ref="CH18:CK18" si="59">AR18</f>
        <v>338.9771073</v>
      </c>
      <c r="CI18" s="118">
        <f t="shared" si="59"/>
        <v>311.9284294</v>
      </c>
      <c r="CJ18" s="118">
        <f t="shared" si="59"/>
        <v>497.7531813</v>
      </c>
      <c r="CK18" s="118">
        <f t="shared" si="59"/>
        <v>529.398827</v>
      </c>
      <c r="CL18" s="118">
        <f t="shared" si="11"/>
        <v>0</v>
      </c>
      <c r="CM18" s="118">
        <f t="shared" si="12"/>
        <v>0</v>
      </c>
      <c r="CN18" s="118">
        <f t="shared" si="13"/>
        <v>0</v>
      </c>
      <c r="CO18" s="118">
        <f t="shared" si="14"/>
        <v>0</v>
      </c>
      <c r="CP18" s="118">
        <f t="shared" si="15"/>
        <v>0</v>
      </c>
      <c r="CQ18" s="118">
        <f t="shared" si="16"/>
        <v>0</v>
      </c>
      <c r="CR18" s="118">
        <f t="shared" si="17"/>
        <v>0</v>
      </c>
      <c r="CS18" s="118">
        <f t="shared" si="18"/>
        <v>0</v>
      </c>
      <c r="CT18" s="118">
        <f t="shared" ref="CT18:CU18" si="60">BN18</f>
        <v>0</v>
      </c>
      <c r="CU18" s="118">
        <f t="shared" si="60"/>
        <v>0</v>
      </c>
      <c r="CV18" s="118">
        <f t="shared" ref="CV18:CX18" si="61">BR18</f>
        <v>0</v>
      </c>
      <c r="CW18" s="118">
        <f t="shared" si="61"/>
        <v>0</v>
      </c>
      <c r="CX18" s="118">
        <f t="shared" si="61"/>
        <v>0</v>
      </c>
      <c r="CY18" s="118">
        <f t="shared" si="21"/>
        <v>0</v>
      </c>
      <c r="CZ18" s="118">
        <f t="shared" si="22"/>
        <v>0</v>
      </c>
      <c r="DA18" s="118">
        <f t="shared" si="23"/>
        <v>0</v>
      </c>
      <c r="DB18" s="118">
        <f t="shared" si="24"/>
        <v>0</v>
      </c>
      <c r="DC18" s="119">
        <f t="shared" si="25"/>
        <v>1678.057545</v>
      </c>
      <c r="DD18" s="120"/>
    </row>
    <row r="19">
      <c r="A19" s="109" t="str">
        <f t="shared" si="5"/>
        <v>MaggieSutherland</v>
      </c>
      <c r="B19" s="110">
        <f t="shared" si="6"/>
        <v>12</v>
      </c>
      <c r="C19" s="121" t="s">
        <v>88</v>
      </c>
      <c r="D19" s="122" t="s">
        <v>89</v>
      </c>
      <c r="E19" s="109" t="s">
        <v>90</v>
      </c>
      <c r="F19" s="112" t="s">
        <v>74</v>
      </c>
      <c r="G19" s="113">
        <v>46.29</v>
      </c>
      <c r="H19" s="113">
        <v>23.41</v>
      </c>
      <c r="I19" s="113">
        <v>48.33</v>
      </c>
      <c r="J19" s="115">
        <v>43.23</v>
      </c>
      <c r="K19" s="114"/>
      <c r="L19" s="114"/>
      <c r="M19" s="114"/>
      <c r="N19" s="114"/>
      <c r="O19" s="114"/>
      <c r="P19" s="114"/>
      <c r="Q19" s="115"/>
      <c r="R19" s="115"/>
      <c r="S19" s="115"/>
      <c r="T19" s="115"/>
      <c r="U19" s="115"/>
      <c r="V19" s="115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6">
        <f t="shared" ref="AR19:CB19" si="62">((G19/G$4)*1000)*G$5</f>
        <v>398.1540294</v>
      </c>
      <c r="AS19" s="116">
        <f t="shared" si="62"/>
        <v>232.7037773</v>
      </c>
      <c r="AT19" s="116">
        <f t="shared" si="62"/>
        <v>416.4170201</v>
      </c>
      <c r="AU19" s="116">
        <f t="shared" si="62"/>
        <v>475.4032258</v>
      </c>
      <c r="AV19" s="116">
        <f t="shared" si="62"/>
        <v>0</v>
      </c>
      <c r="AW19" s="116">
        <f t="shared" si="62"/>
        <v>0</v>
      </c>
      <c r="AX19" s="116">
        <f t="shared" si="62"/>
        <v>0</v>
      </c>
      <c r="AY19" s="116">
        <f t="shared" si="62"/>
        <v>0</v>
      </c>
      <c r="AZ19" s="116">
        <f t="shared" si="62"/>
        <v>0</v>
      </c>
      <c r="BA19" s="116">
        <f t="shared" si="62"/>
        <v>0</v>
      </c>
      <c r="BB19" s="116">
        <f t="shared" si="62"/>
        <v>0</v>
      </c>
      <c r="BC19" s="116">
        <f t="shared" si="62"/>
        <v>0</v>
      </c>
      <c r="BD19" s="116">
        <f t="shared" si="62"/>
        <v>0</v>
      </c>
      <c r="BE19" s="116">
        <f t="shared" si="62"/>
        <v>0</v>
      </c>
      <c r="BF19" s="116">
        <f t="shared" si="62"/>
        <v>0</v>
      </c>
      <c r="BG19" s="116">
        <f t="shared" si="62"/>
        <v>0</v>
      </c>
      <c r="BH19" s="116">
        <f t="shared" si="62"/>
        <v>0</v>
      </c>
      <c r="BI19" s="116">
        <f t="shared" si="62"/>
        <v>0</v>
      </c>
      <c r="BJ19" s="116">
        <f t="shared" si="62"/>
        <v>0</v>
      </c>
      <c r="BK19" s="116">
        <f t="shared" si="62"/>
        <v>0</v>
      </c>
      <c r="BL19" s="116">
        <f t="shared" si="62"/>
        <v>0</v>
      </c>
      <c r="BM19" s="116">
        <f t="shared" si="62"/>
        <v>0</v>
      </c>
      <c r="BN19" s="116">
        <f t="shared" si="62"/>
        <v>0</v>
      </c>
      <c r="BO19" s="116">
        <f t="shared" si="62"/>
        <v>0</v>
      </c>
      <c r="BP19" s="116">
        <f t="shared" si="62"/>
        <v>0</v>
      </c>
      <c r="BQ19" s="116">
        <f t="shared" si="62"/>
        <v>0</v>
      </c>
      <c r="BR19" s="116">
        <f t="shared" si="62"/>
        <v>0</v>
      </c>
      <c r="BS19" s="116">
        <f t="shared" si="62"/>
        <v>0</v>
      </c>
      <c r="BT19" s="116">
        <f t="shared" si="62"/>
        <v>0</v>
      </c>
      <c r="BU19" s="116">
        <f t="shared" si="62"/>
        <v>0</v>
      </c>
      <c r="BV19" s="116">
        <f t="shared" si="62"/>
        <v>0</v>
      </c>
      <c r="BW19" s="116">
        <f t="shared" si="62"/>
        <v>0</v>
      </c>
      <c r="BX19" s="116">
        <f t="shared" si="62"/>
        <v>0</v>
      </c>
      <c r="BY19" s="116">
        <f t="shared" si="62"/>
        <v>0</v>
      </c>
      <c r="BZ19" s="116">
        <f t="shared" si="62"/>
        <v>0</v>
      </c>
      <c r="CA19" s="116">
        <f t="shared" si="62"/>
        <v>0</v>
      </c>
      <c r="CB19" s="116">
        <f t="shared" si="62"/>
        <v>0</v>
      </c>
      <c r="CC19" s="117">
        <v>0.0</v>
      </c>
      <c r="CD19" s="117">
        <v>0.0</v>
      </c>
      <c r="CE19" s="117">
        <v>0.0</v>
      </c>
      <c r="CF19" s="118">
        <f t="shared" si="8"/>
        <v>0</v>
      </c>
      <c r="CG19" s="118">
        <f t="shared" si="9"/>
        <v>0</v>
      </c>
      <c r="CH19" s="118">
        <f t="shared" ref="CH19:CK19" si="63">AR19</f>
        <v>398.1540294</v>
      </c>
      <c r="CI19" s="118">
        <f t="shared" si="63"/>
        <v>232.7037773</v>
      </c>
      <c r="CJ19" s="118">
        <f t="shared" si="63"/>
        <v>416.4170201</v>
      </c>
      <c r="CK19" s="118">
        <f t="shared" si="63"/>
        <v>475.4032258</v>
      </c>
      <c r="CL19" s="118">
        <f t="shared" si="11"/>
        <v>0</v>
      </c>
      <c r="CM19" s="118">
        <f t="shared" si="12"/>
        <v>0</v>
      </c>
      <c r="CN19" s="118">
        <f t="shared" si="13"/>
        <v>0</v>
      </c>
      <c r="CO19" s="118">
        <f t="shared" si="14"/>
        <v>0</v>
      </c>
      <c r="CP19" s="118">
        <f t="shared" si="15"/>
        <v>0</v>
      </c>
      <c r="CQ19" s="118">
        <f t="shared" si="16"/>
        <v>0</v>
      </c>
      <c r="CR19" s="118">
        <f t="shared" si="17"/>
        <v>0</v>
      </c>
      <c r="CS19" s="118">
        <f t="shared" si="18"/>
        <v>0</v>
      </c>
      <c r="CT19" s="118">
        <f t="shared" ref="CT19:CU19" si="64">BN19</f>
        <v>0</v>
      </c>
      <c r="CU19" s="118">
        <f t="shared" si="64"/>
        <v>0</v>
      </c>
      <c r="CV19" s="118">
        <f t="shared" ref="CV19:CX19" si="65">BR19</f>
        <v>0</v>
      </c>
      <c r="CW19" s="118">
        <f t="shared" si="65"/>
        <v>0</v>
      </c>
      <c r="CX19" s="118">
        <f t="shared" si="65"/>
        <v>0</v>
      </c>
      <c r="CY19" s="118">
        <f t="shared" si="21"/>
        <v>0</v>
      </c>
      <c r="CZ19" s="118">
        <f t="shared" si="22"/>
        <v>0</v>
      </c>
      <c r="DA19" s="118">
        <f t="shared" si="23"/>
        <v>0</v>
      </c>
      <c r="DB19" s="118">
        <f t="shared" si="24"/>
        <v>0</v>
      </c>
      <c r="DC19" s="119">
        <f t="shared" si="25"/>
        <v>1522.678053</v>
      </c>
      <c r="DD19" s="120"/>
    </row>
    <row r="20">
      <c r="A20" s="109" t="str">
        <f t="shared" si="5"/>
        <v>EmmylouGrieve</v>
      </c>
      <c r="B20" s="110">
        <f t="shared" si="6"/>
        <v>13</v>
      </c>
      <c r="C20" s="121" t="s">
        <v>91</v>
      </c>
      <c r="D20" s="122" t="s">
        <v>92</v>
      </c>
      <c r="E20" s="123" t="s">
        <v>69</v>
      </c>
      <c r="F20" s="112" t="s">
        <v>66</v>
      </c>
      <c r="G20" s="113">
        <v>0.0</v>
      </c>
      <c r="H20" s="113">
        <v>30.63</v>
      </c>
      <c r="I20" s="113">
        <v>48.9</v>
      </c>
      <c r="J20" s="115">
        <v>50.66</v>
      </c>
      <c r="K20" s="114"/>
      <c r="L20" s="114"/>
      <c r="M20" s="114"/>
      <c r="N20" s="114"/>
      <c r="O20" s="114"/>
      <c r="P20" s="114"/>
      <c r="Q20" s="115"/>
      <c r="R20" s="115"/>
      <c r="S20" s="115"/>
      <c r="T20" s="115"/>
      <c r="U20" s="115"/>
      <c r="V20" s="115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6">
        <f t="shared" ref="AR20:CB20" si="66">((G20/G$4)*1000)*G$5</f>
        <v>0</v>
      </c>
      <c r="AS20" s="116">
        <f t="shared" si="66"/>
        <v>304.473161</v>
      </c>
      <c r="AT20" s="116">
        <f t="shared" si="66"/>
        <v>421.3282078</v>
      </c>
      <c r="AU20" s="116">
        <f t="shared" si="66"/>
        <v>557.111437</v>
      </c>
      <c r="AV20" s="116">
        <f t="shared" si="66"/>
        <v>0</v>
      </c>
      <c r="AW20" s="116">
        <f t="shared" si="66"/>
        <v>0</v>
      </c>
      <c r="AX20" s="116">
        <f t="shared" si="66"/>
        <v>0</v>
      </c>
      <c r="AY20" s="116">
        <f t="shared" si="66"/>
        <v>0</v>
      </c>
      <c r="AZ20" s="116">
        <f t="shared" si="66"/>
        <v>0</v>
      </c>
      <c r="BA20" s="116">
        <f t="shared" si="66"/>
        <v>0</v>
      </c>
      <c r="BB20" s="116">
        <f t="shared" si="66"/>
        <v>0</v>
      </c>
      <c r="BC20" s="116">
        <f t="shared" si="66"/>
        <v>0</v>
      </c>
      <c r="BD20" s="116">
        <f t="shared" si="66"/>
        <v>0</v>
      </c>
      <c r="BE20" s="116">
        <f t="shared" si="66"/>
        <v>0</v>
      </c>
      <c r="BF20" s="116">
        <f t="shared" si="66"/>
        <v>0</v>
      </c>
      <c r="BG20" s="116">
        <f t="shared" si="66"/>
        <v>0</v>
      </c>
      <c r="BH20" s="116">
        <f t="shared" si="66"/>
        <v>0</v>
      </c>
      <c r="BI20" s="116">
        <f t="shared" si="66"/>
        <v>0</v>
      </c>
      <c r="BJ20" s="116">
        <f t="shared" si="66"/>
        <v>0</v>
      </c>
      <c r="BK20" s="116">
        <f t="shared" si="66"/>
        <v>0</v>
      </c>
      <c r="BL20" s="116">
        <f t="shared" si="66"/>
        <v>0</v>
      </c>
      <c r="BM20" s="116">
        <f t="shared" si="66"/>
        <v>0</v>
      </c>
      <c r="BN20" s="116">
        <f t="shared" si="66"/>
        <v>0</v>
      </c>
      <c r="BO20" s="116">
        <f t="shared" si="66"/>
        <v>0</v>
      </c>
      <c r="BP20" s="116">
        <f t="shared" si="66"/>
        <v>0</v>
      </c>
      <c r="BQ20" s="116">
        <f t="shared" si="66"/>
        <v>0</v>
      </c>
      <c r="BR20" s="116">
        <f t="shared" si="66"/>
        <v>0</v>
      </c>
      <c r="BS20" s="116">
        <f t="shared" si="66"/>
        <v>0</v>
      </c>
      <c r="BT20" s="116">
        <f t="shared" si="66"/>
        <v>0</v>
      </c>
      <c r="BU20" s="116">
        <f t="shared" si="66"/>
        <v>0</v>
      </c>
      <c r="BV20" s="116">
        <f t="shared" si="66"/>
        <v>0</v>
      </c>
      <c r="BW20" s="116">
        <f t="shared" si="66"/>
        <v>0</v>
      </c>
      <c r="BX20" s="116">
        <f t="shared" si="66"/>
        <v>0</v>
      </c>
      <c r="BY20" s="116">
        <f t="shared" si="66"/>
        <v>0</v>
      </c>
      <c r="BZ20" s="116">
        <f t="shared" si="66"/>
        <v>0</v>
      </c>
      <c r="CA20" s="116">
        <f t="shared" si="66"/>
        <v>0</v>
      </c>
      <c r="CB20" s="116">
        <f t="shared" si="66"/>
        <v>0</v>
      </c>
      <c r="CC20" s="117">
        <v>0.0</v>
      </c>
      <c r="CD20" s="117">
        <v>0.0</v>
      </c>
      <c r="CE20" s="117">
        <v>0.0</v>
      </c>
      <c r="CF20" s="118">
        <f t="shared" si="8"/>
        <v>0</v>
      </c>
      <c r="CG20" s="118">
        <f t="shared" si="9"/>
        <v>0</v>
      </c>
      <c r="CH20" s="118">
        <f t="shared" ref="CH20:CK20" si="67">AR20</f>
        <v>0</v>
      </c>
      <c r="CI20" s="118">
        <f t="shared" si="67"/>
        <v>304.473161</v>
      </c>
      <c r="CJ20" s="118">
        <f t="shared" si="67"/>
        <v>421.3282078</v>
      </c>
      <c r="CK20" s="118">
        <f t="shared" si="67"/>
        <v>557.111437</v>
      </c>
      <c r="CL20" s="118">
        <f t="shared" si="11"/>
        <v>0</v>
      </c>
      <c r="CM20" s="118">
        <f t="shared" si="12"/>
        <v>0</v>
      </c>
      <c r="CN20" s="118">
        <f t="shared" si="13"/>
        <v>0</v>
      </c>
      <c r="CO20" s="118">
        <f t="shared" si="14"/>
        <v>0</v>
      </c>
      <c r="CP20" s="118">
        <f t="shared" si="15"/>
        <v>0</v>
      </c>
      <c r="CQ20" s="118">
        <f t="shared" si="16"/>
        <v>0</v>
      </c>
      <c r="CR20" s="118">
        <f t="shared" si="17"/>
        <v>0</v>
      </c>
      <c r="CS20" s="118">
        <f t="shared" si="18"/>
        <v>0</v>
      </c>
      <c r="CT20" s="118">
        <f t="shared" ref="CT20:CU20" si="68">BN20</f>
        <v>0</v>
      </c>
      <c r="CU20" s="118">
        <f t="shared" si="68"/>
        <v>0</v>
      </c>
      <c r="CV20" s="118">
        <f t="shared" ref="CV20:CX20" si="69">BR20</f>
        <v>0</v>
      </c>
      <c r="CW20" s="118">
        <f t="shared" si="69"/>
        <v>0</v>
      </c>
      <c r="CX20" s="118">
        <f t="shared" si="69"/>
        <v>0</v>
      </c>
      <c r="CY20" s="118">
        <f t="shared" si="21"/>
        <v>0</v>
      </c>
      <c r="CZ20" s="118">
        <f t="shared" si="22"/>
        <v>0</v>
      </c>
      <c r="DA20" s="118">
        <f t="shared" si="23"/>
        <v>0</v>
      </c>
      <c r="DB20" s="118">
        <f t="shared" si="24"/>
        <v>0</v>
      </c>
      <c r="DC20" s="119">
        <f t="shared" si="25"/>
        <v>1282.912806</v>
      </c>
      <c r="DD20" s="120"/>
    </row>
    <row r="21">
      <c r="A21" s="109" t="str">
        <f t="shared" si="5"/>
        <v>SageBooth</v>
      </c>
      <c r="B21" s="110">
        <f t="shared" si="6"/>
        <v>14</v>
      </c>
      <c r="C21" s="121" t="s">
        <v>93</v>
      </c>
      <c r="D21" s="122" t="s">
        <v>94</v>
      </c>
      <c r="E21" s="123" t="s">
        <v>83</v>
      </c>
      <c r="F21" s="112" t="s">
        <v>87</v>
      </c>
      <c r="G21" s="113">
        <v>51.87</v>
      </c>
      <c r="H21" s="113">
        <v>6.75</v>
      </c>
      <c r="I21" s="113">
        <v>35.27</v>
      </c>
      <c r="J21" s="115">
        <v>32.53</v>
      </c>
      <c r="K21" s="114"/>
      <c r="L21" s="114"/>
      <c r="M21" s="114"/>
      <c r="N21" s="114"/>
      <c r="O21" s="114"/>
      <c r="P21" s="114"/>
      <c r="Q21" s="115"/>
      <c r="R21" s="115"/>
      <c r="S21" s="115"/>
      <c r="T21" s="115"/>
      <c r="U21" s="115"/>
      <c r="V21" s="115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6">
        <f t="shared" ref="AR21:CB21" si="70">((G21/G$4)*1000)*G$5</f>
        <v>446.1492656</v>
      </c>
      <c r="AS21" s="116">
        <f t="shared" si="70"/>
        <v>67.09741551</v>
      </c>
      <c r="AT21" s="116">
        <f t="shared" si="70"/>
        <v>303.890509</v>
      </c>
      <c r="AU21" s="116">
        <f t="shared" si="70"/>
        <v>357.7346041</v>
      </c>
      <c r="AV21" s="116">
        <f t="shared" si="70"/>
        <v>0</v>
      </c>
      <c r="AW21" s="116">
        <f t="shared" si="70"/>
        <v>0</v>
      </c>
      <c r="AX21" s="116">
        <f t="shared" si="70"/>
        <v>0</v>
      </c>
      <c r="AY21" s="116">
        <f t="shared" si="70"/>
        <v>0</v>
      </c>
      <c r="AZ21" s="116">
        <f t="shared" si="70"/>
        <v>0</v>
      </c>
      <c r="BA21" s="116">
        <f t="shared" si="70"/>
        <v>0</v>
      </c>
      <c r="BB21" s="116">
        <f t="shared" si="70"/>
        <v>0</v>
      </c>
      <c r="BC21" s="116">
        <f t="shared" si="70"/>
        <v>0</v>
      </c>
      <c r="BD21" s="116">
        <f t="shared" si="70"/>
        <v>0</v>
      </c>
      <c r="BE21" s="116">
        <f t="shared" si="70"/>
        <v>0</v>
      </c>
      <c r="BF21" s="116">
        <f t="shared" si="70"/>
        <v>0</v>
      </c>
      <c r="BG21" s="116">
        <f t="shared" si="70"/>
        <v>0</v>
      </c>
      <c r="BH21" s="116">
        <f t="shared" si="70"/>
        <v>0</v>
      </c>
      <c r="BI21" s="116">
        <f t="shared" si="70"/>
        <v>0</v>
      </c>
      <c r="BJ21" s="116">
        <f t="shared" si="70"/>
        <v>0</v>
      </c>
      <c r="BK21" s="116">
        <f t="shared" si="70"/>
        <v>0</v>
      </c>
      <c r="BL21" s="116">
        <f t="shared" si="70"/>
        <v>0</v>
      </c>
      <c r="BM21" s="116">
        <f t="shared" si="70"/>
        <v>0</v>
      </c>
      <c r="BN21" s="116">
        <f t="shared" si="70"/>
        <v>0</v>
      </c>
      <c r="BO21" s="116">
        <f t="shared" si="70"/>
        <v>0</v>
      </c>
      <c r="BP21" s="116">
        <f t="shared" si="70"/>
        <v>0</v>
      </c>
      <c r="BQ21" s="116">
        <f t="shared" si="70"/>
        <v>0</v>
      </c>
      <c r="BR21" s="116">
        <f t="shared" si="70"/>
        <v>0</v>
      </c>
      <c r="BS21" s="116">
        <f t="shared" si="70"/>
        <v>0</v>
      </c>
      <c r="BT21" s="116">
        <f t="shared" si="70"/>
        <v>0</v>
      </c>
      <c r="BU21" s="116">
        <f t="shared" si="70"/>
        <v>0</v>
      </c>
      <c r="BV21" s="116">
        <f t="shared" si="70"/>
        <v>0</v>
      </c>
      <c r="BW21" s="116">
        <f t="shared" si="70"/>
        <v>0</v>
      </c>
      <c r="BX21" s="116">
        <f t="shared" si="70"/>
        <v>0</v>
      </c>
      <c r="BY21" s="116">
        <f t="shared" si="70"/>
        <v>0</v>
      </c>
      <c r="BZ21" s="116">
        <f t="shared" si="70"/>
        <v>0</v>
      </c>
      <c r="CA21" s="116">
        <f t="shared" si="70"/>
        <v>0</v>
      </c>
      <c r="CB21" s="116">
        <f t="shared" si="70"/>
        <v>0</v>
      </c>
      <c r="CC21" s="117">
        <v>0.0</v>
      </c>
      <c r="CD21" s="117">
        <v>0.0</v>
      </c>
      <c r="CE21" s="117">
        <v>0.0</v>
      </c>
      <c r="CF21" s="118">
        <f t="shared" si="8"/>
        <v>0</v>
      </c>
      <c r="CG21" s="118">
        <f t="shared" si="9"/>
        <v>0</v>
      </c>
      <c r="CH21" s="118">
        <f t="shared" ref="CH21:CK21" si="71">AR21</f>
        <v>446.1492656</v>
      </c>
      <c r="CI21" s="118">
        <f t="shared" si="71"/>
        <v>67.09741551</v>
      </c>
      <c r="CJ21" s="118">
        <f t="shared" si="71"/>
        <v>303.890509</v>
      </c>
      <c r="CK21" s="118">
        <f t="shared" si="71"/>
        <v>357.7346041</v>
      </c>
      <c r="CL21" s="118">
        <f t="shared" si="11"/>
        <v>0</v>
      </c>
      <c r="CM21" s="118">
        <f t="shared" si="12"/>
        <v>0</v>
      </c>
      <c r="CN21" s="118">
        <f t="shared" si="13"/>
        <v>0</v>
      </c>
      <c r="CO21" s="118">
        <f t="shared" si="14"/>
        <v>0</v>
      </c>
      <c r="CP21" s="118">
        <f t="shared" si="15"/>
        <v>0</v>
      </c>
      <c r="CQ21" s="118">
        <f t="shared" si="16"/>
        <v>0</v>
      </c>
      <c r="CR21" s="118">
        <f t="shared" si="17"/>
        <v>0</v>
      </c>
      <c r="CS21" s="118">
        <f t="shared" si="18"/>
        <v>0</v>
      </c>
      <c r="CT21" s="118">
        <f t="shared" ref="CT21:CU21" si="72">BN21</f>
        <v>0</v>
      </c>
      <c r="CU21" s="118">
        <f t="shared" si="72"/>
        <v>0</v>
      </c>
      <c r="CV21" s="118">
        <f t="shared" ref="CV21:CX21" si="73">BR21</f>
        <v>0</v>
      </c>
      <c r="CW21" s="118">
        <f t="shared" si="73"/>
        <v>0</v>
      </c>
      <c r="CX21" s="118">
        <f t="shared" si="73"/>
        <v>0</v>
      </c>
      <c r="CY21" s="118">
        <f t="shared" si="21"/>
        <v>0</v>
      </c>
      <c r="CZ21" s="118">
        <f t="shared" si="22"/>
        <v>0</v>
      </c>
      <c r="DA21" s="118">
        <f t="shared" si="23"/>
        <v>0</v>
      </c>
      <c r="DB21" s="118">
        <f t="shared" si="24"/>
        <v>0</v>
      </c>
      <c r="DC21" s="119">
        <f t="shared" si="25"/>
        <v>1174.871794</v>
      </c>
      <c r="DD21" s="120"/>
    </row>
    <row r="22">
      <c r="A22" s="109" t="str">
        <f t="shared" si="5"/>
        <v>LaurenKelley</v>
      </c>
      <c r="B22" s="110">
        <f t="shared" si="6"/>
        <v>15</v>
      </c>
      <c r="C22" s="121" t="s">
        <v>95</v>
      </c>
      <c r="D22" s="122" t="s">
        <v>96</v>
      </c>
      <c r="E22" s="109" t="s">
        <v>83</v>
      </c>
      <c r="F22" s="112" t="s">
        <v>74</v>
      </c>
      <c r="G22" s="113">
        <v>65.55</v>
      </c>
      <c r="H22" s="113">
        <v>37.83</v>
      </c>
      <c r="I22" s="113">
        <v>0.0</v>
      </c>
      <c r="J22" s="114"/>
      <c r="K22" s="114"/>
      <c r="L22" s="114"/>
      <c r="M22" s="114"/>
      <c r="N22" s="114"/>
      <c r="O22" s="114"/>
      <c r="P22" s="114"/>
      <c r="Q22" s="115"/>
      <c r="R22" s="115"/>
      <c r="S22" s="115"/>
      <c r="T22" s="115"/>
      <c r="U22" s="115"/>
      <c r="V22" s="115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6">
        <f t="shared" ref="AR22:CB22" si="74">((G22/G$4)*1000)*G$5</f>
        <v>563.815006</v>
      </c>
      <c r="AS22" s="116">
        <f t="shared" si="74"/>
        <v>376.0437376</v>
      </c>
      <c r="AT22" s="116">
        <f t="shared" si="74"/>
        <v>0</v>
      </c>
      <c r="AU22" s="116">
        <f t="shared" si="74"/>
        <v>0</v>
      </c>
      <c r="AV22" s="116">
        <f t="shared" si="74"/>
        <v>0</v>
      </c>
      <c r="AW22" s="116">
        <f t="shared" si="74"/>
        <v>0</v>
      </c>
      <c r="AX22" s="116">
        <f t="shared" si="74"/>
        <v>0</v>
      </c>
      <c r="AY22" s="116">
        <f t="shared" si="74"/>
        <v>0</v>
      </c>
      <c r="AZ22" s="116">
        <f t="shared" si="74"/>
        <v>0</v>
      </c>
      <c r="BA22" s="116">
        <f t="shared" si="74"/>
        <v>0</v>
      </c>
      <c r="BB22" s="116">
        <f t="shared" si="74"/>
        <v>0</v>
      </c>
      <c r="BC22" s="116">
        <f t="shared" si="74"/>
        <v>0</v>
      </c>
      <c r="BD22" s="116">
        <f t="shared" si="74"/>
        <v>0</v>
      </c>
      <c r="BE22" s="116">
        <f t="shared" si="74"/>
        <v>0</v>
      </c>
      <c r="BF22" s="116">
        <f t="shared" si="74"/>
        <v>0</v>
      </c>
      <c r="BG22" s="116">
        <f t="shared" si="74"/>
        <v>0</v>
      </c>
      <c r="BH22" s="116">
        <f t="shared" si="74"/>
        <v>0</v>
      </c>
      <c r="BI22" s="116">
        <f t="shared" si="74"/>
        <v>0</v>
      </c>
      <c r="BJ22" s="116">
        <f t="shared" si="74"/>
        <v>0</v>
      </c>
      <c r="BK22" s="116">
        <f t="shared" si="74"/>
        <v>0</v>
      </c>
      <c r="BL22" s="116">
        <f t="shared" si="74"/>
        <v>0</v>
      </c>
      <c r="BM22" s="116">
        <f t="shared" si="74"/>
        <v>0</v>
      </c>
      <c r="BN22" s="116">
        <f t="shared" si="74"/>
        <v>0</v>
      </c>
      <c r="BO22" s="116">
        <f t="shared" si="74"/>
        <v>0</v>
      </c>
      <c r="BP22" s="116">
        <f t="shared" si="74"/>
        <v>0</v>
      </c>
      <c r="BQ22" s="116">
        <f t="shared" si="74"/>
        <v>0</v>
      </c>
      <c r="BR22" s="116">
        <f t="shared" si="74"/>
        <v>0</v>
      </c>
      <c r="BS22" s="116">
        <f t="shared" si="74"/>
        <v>0</v>
      </c>
      <c r="BT22" s="116">
        <f t="shared" si="74"/>
        <v>0</v>
      </c>
      <c r="BU22" s="116">
        <f t="shared" si="74"/>
        <v>0</v>
      </c>
      <c r="BV22" s="116">
        <f t="shared" si="74"/>
        <v>0</v>
      </c>
      <c r="BW22" s="116">
        <f t="shared" si="74"/>
        <v>0</v>
      </c>
      <c r="BX22" s="116">
        <f t="shared" si="74"/>
        <v>0</v>
      </c>
      <c r="BY22" s="116">
        <f t="shared" si="74"/>
        <v>0</v>
      </c>
      <c r="BZ22" s="116">
        <f t="shared" si="74"/>
        <v>0</v>
      </c>
      <c r="CA22" s="116">
        <f t="shared" si="74"/>
        <v>0</v>
      </c>
      <c r="CB22" s="116">
        <f t="shared" si="74"/>
        <v>0</v>
      </c>
      <c r="CC22" s="117">
        <v>0.0</v>
      </c>
      <c r="CD22" s="117">
        <v>0.0</v>
      </c>
      <c r="CE22" s="117">
        <v>0.0</v>
      </c>
      <c r="CF22" s="118">
        <f t="shared" si="8"/>
        <v>0</v>
      </c>
      <c r="CG22" s="118">
        <f t="shared" si="9"/>
        <v>0</v>
      </c>
      <c r="CH22" s="118">
        <f t="shared" ref="CH22:CK22" si="75">AR22</f>
        <v>563.815006</v>
      </c>
      <c r="CI22" s="118">
        <f t="shared" si="75"/>
        <v>376.0437376</v>
      </c>
      <c r="CJ22" s="118">
        <f t="shared" si="75"/>
        <v>0</v>
      </c>
      <c r="CK22" s="118">
        <f t="shared" si="75"/>
        <v>0</v>
      </c>
      <c r="CL22" s="118">
        <f t="shared" si="11"/>
        <v>0</v>
      </c>
      <c r="CM22" s="118">
        <f t="shared" si="12"/>
        <v>0</v>
      </c>
      <c r="CN22" s="118">
        <f t="shared" si="13"/>
        <v>0</v>
      </c>
      <c r="CO22" s="118">
        <f t="shared" si="14"/>
        <v>0</v>
      </c>
      <c r="CP22" s="118">
        <f t="shared" si="15"/>
        <v>0</v>
      </c>
      <c r="CQ22" s="118">
        <f t="shared" si="16"/>
        <v>0</v>
      </c>
      <c r="CR22" s="118">
        <f t="shared" si="17"/>
        <v>0</v>
      </c>
      <c r="CS22" s="118">
        <f t="shared" si="18"/>
        <v>0</v>
      </c>
      <c r="CT22" s="118">
        <f t="shared" ref="CT22:CU22" si="76">BN22</f>
        <v>0</v>
      </c>
      <c r="CU22" s="118">
        <f t="shared" si="76"/>
        <v>0</v>
      </c>
      <c r="CV22" s="118">
        <f t="shared" ref="CV22:CX22" si="77">BR22</f>
        <v>0</v>
      </c>
      <c r="CW22" s="118">
        <f t="shared" si="77"/>
        <v>0</v>
      </c>
      <c r="CX22" s="118">
        <f t="shared" si="77"/>
        <v>0</v>
      </c>
      <c r="CY22" s="118">
        <f t="shared" si="21"/>
        <v>0</v>
      </c>
      <c r="CZ22" s="118">
        <f t="shared" si="22"/>
        <v>0</v>
      </c>
      <c r="DA22" s="118">
        <f t="shared" si="23"/>
        <v>0</v>
      </c>
      <c r="DB22" s="118">
        <f t="shared" si="24"/>
        <v>0</v>
      </c>
      <c r="DC22" s="119">
        <f t="shared" si="25"/>
        <v>939.8587435</v>
      </c>
      <c r="DD22" s="120"/>
    </row>
    <row r="23">
      <c r="A23" s="109" t="str">
        <f t="shared" si="5"/>
        <v>ZoeHenderson</v>
      </c>
      <c r="B23" s="110">
        <f t="shared" si="6"/>
        <v>16</v>
      </c>
      <c r="C23" s="121" t="s">
        <v>97</v>
      </c>
      <c r="D23" s="122" t="s">
        <v>98</v>
      </c>
      <c r="E23" s="123" t="s">
        <v>83</v>
      </c>
      <c r="F23" s="112" t="s">
        <v>87</v>
      </c>
      <c r="G23" s="113">
        <v>50.83</v>
      </c>
      <c r="H23" s="113">
        <v>0.0</v>
      </c>
      <c r="I23" s="113">
        <v>50.41</v>
      </c>
      <c r="J23" s="114"/>
      <c r="K23" s="114"/>
      <c r="L23" s="114"/>
      <c r="M23" s="114"/>
      <c r="N23" s="114"/>
      <c r="O23" s="114"/>
      <c r="P23" s="114"/>
      <c r="Q23" s="115"/>
      <c r="R23" s="115"/>
      <c r="S23" s="115"/>
      <c r="T23" s="115"/>
      <c r="U23" s="115"/>
      <c r="V23" s="115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6">
        <f t="shared" ref="AR23:CB23" si="78">((G23/G$4)*1000)*G$5</f>
        <v>437.2039169</v>
      </c>
      <c r="AS23" s="116">
        <f t="shared" si="78"/>
        <v>0</v>
      </c>
      <c r="AT23" s="116">
        <f t="shared" si="78"/>
        <v>434.3385472</v>
      </c>
      <c r="AU23" s="116">
        <f t="shared" si="78"/>
        <v>0</v>
      </c>
      <c r="AV23" s="116">
        <f t="shared" si="78"/>
        <v>0</v>
      </c>
      <c r="AW23" s="116">
        <f t="shared" si="78"/>
        <v>0</v>
      </c>
      <c r="AX23" s="116">
        <f t="shared" si="78"/>
        <v>0</v>
      </c>
      <c r="AY23" s="116">
        <f t="shared" si="78"/>
        <v>0</v>
      </c>
      <c r="AZ23" s="116">
        <f t="shared" si="78"/>
        <v>0</v>
      </c>
      <c r="BA23" s="116">
        <f t="shared" si="78"/>
        <v>0</v>
      </c>
      <c r="BB23" s="116">
        <f t="shared" si="78"/>
        <v>0</v>
      </c>
      <c r="BC23" s="116">
        <f t="shared" si="78"/>
        <v>0</v>
      </c>
      <c r="BD23" s="116">
        <f t="shared" si="78"/>
        <v>0</v>
      </c>
      <c r="BE23" s="116">
        <f t="shared" si="78"/>
        <v>0</v>
      </c>
      <c r="BF23" s="116">
        <f t="shared" si="78"/>
        <v>0</v>
      </c>
      <c r="BG23" s="116">
        <f t="shared" si="78"/>
        <v>0</v>
      </c>
      <c r="BH23" s="116">
        <f t="shared" si="78"/>
        <v>0</v>
      </c>
      <c r="BI23" s="116">
        <f t="shared" si="78"/>
        <v>0</v>
      </c>
      <c r="BJ23" s="116">
        <f t="shared" si="78"/>
        <v>0</v>
      </c>
      <c r="BK23" s="116">
        <f t="shared" si="78"/>
        <v>0</v>
      </c>
      <c r="BL23" s="116">
        <f t="shared" si="78"/>
        <v>0</v>
      </c>
      <c r="BM23" s="116">
        <f t="shared" si="78"/>
        <v>0</v>
      </c>
      <c r="BN23" s="116">
        <f t="shared" si="78"/>
        <v>0</v>
      </c>
      <c r="BO23" s="116">
        <f t="shared" si="78"/>
        <v>0</v>
      </c>
      <c r="BP23" s="116">
        <f t="shared" si="78"/>
        <v>0</v>
      </c>
      <c r="BQ23" s="116">
        <f t="shared" si="78"/>
        <v>0</v>
      </c>
      <c r="BR23" s="116">
        <f t="shared" si="78"/>
        <v>0</v>
      </c>
      <c r="BS23" s="116">
        <f t="shared" si="78"/>
        <v>0</v>
      </c>
      <c r="BT23" s="116">
        <f t="shared" si="78"/>
        <v>0</v>
      </c>
      <c r="BU23" s="116">
        <f t="shared" si="78"/>
        <v>0</v>
      </c>
      <c r="BV23" s="116">
        <f t="shared" si="78"/>
        <v>0</v>
      </c>
      <c r="BW23" s="116">
        <f t="shared" si="78"/>
        <v>0</v>
      </c>
      <c r="BX23" s="116">
        <f t="shared" si="78"/>
        <v>0</v>
      </c>
      <c r="BY23" s="116">
        <f t="shared" si="78"/>
        <v>0</v>
      </c>
      <c r="BZ23" s="116">
        <f t="shared" si="78"/>
        <v>0</v>
      </c>
      <c r="CA23" s="116">
        <f t="shared" si="78"/>
        <v>0</v>
      </c>
      <c r="CB23" s="116">
        <f t="shared" si="78"/>
        <v>0</v>
      </c>
      <c r="CC23" s="117">
        <v>0.0</v>
      </c>
      <c r="CD23" s="117">
        <v>0.0</v>
      </c>
      <c r="CE23" s="117">
        <v>0.0</v>
      </c>
      <c r="CF23" s="118">
        <f t="shared" si="8"/>
        <v>0</v>
      </c>
      <c r="CG23" s="118">
        <f t="shared" si="9"/>
        <v>0</v>
      </c>
      <c r="CH23" s="118">
        <f t="shared" ref="CH23:CK23" si="79">AR23</f>
        <v>437.2039169</v>
      </c>
      <c r="CI23" s="118">
        <f t="shared" si="79"/>
        <v>0</v>
      </c>
      <c r="CJ23" s="118">
        <f t="shared" si="79"/>
        <v>434.3385472</v>
      </c>
      <c r="CK23" s="118">
        <f t="shared" si="79"/>
        <v>0</v>
      </c>
      <c r="CL23" s="118">
        <f t="shared" si="11"/>
        <v>0</v>
      </c>
      <c r="CM23" s="118">
        <f t="shared" si="12"/>
        <v>0</v>
      </c>
      <c r="CN23" s="118">
        <f t="shared" si="13"/>
        <v>0</v>
      </c>
      <c r="CO23" s="118">
        <f t="shared" si="14"/>
        <v>0</v>
      </c>
      <c r="CP23" s="118">
        <f t="shared" si="15"/>
        <v>0</v>
      </c>
      <c r="CQ23" s="118">
        <f t="shared" si="16"/>
        <v>0</v>
      </c>
      <c r="CR23" s="118">
        <f t="shared" si="17"/>
        <v>0</v>
      </c>
      <c r="CS23" s="118">
        <f t="shared" si="18"/>
        <v>0</v>
      </c>
      <c r="CT23" s="118">
        <f t="shared" ref="CT23:CU23" si="80">BN23</f>
        <v>0</v>
      </c>
      <c r="CU23" s="118">
        <f t="shared" si="80"/>
        <v>0</v>
      </c>
      <c r="CV23" s="118">
        <f t="shared" ref="CV23:CX23" si="81">BR23</f>
        <v>0</v>
      </c>
      <c r="CW23" s="118">
        <f t="shared" si="81"/>
        <v>0</v>
      </c>
      <c r="CX23" s="118">
        <f t="shared" si="81"/>
        <v>0</v>
      </c>
      <c r="CY23" s="118">
        <f t="shared" si="21"/>
        <v>0</v>
      </c>
      <c r="CZ23" s="118">
        <f t="shared" si="22"/>
        <v>0</v>
      </c>
      <c r="DA23" s="118">
        <f t="shared" si="23"/>
        <v>0</v>
      </c>
      <c r="DB23" s="118">
        <f t="shared" si="24"/>
        <v>0</v>
      </c>
      <c r="DC23" s="119">
        <f t="shared" si="25"/>
        <v>871.5424641</v>
      </c>
      <c r="DD23" s="120"/>
    </row>
    <row r="24">
      <c r="A24" s="109" t="str">
        <f t="shared" si="5"/>
        <v>EmmaScholefield</v>
      </c>
      <c r="B24" s="110">
        <f t="shared" si="6"/>
        <v>17</v>
      </c>
      <c r="C24" s="121" t="s">
        <v>99</v>
      </c>
      <c r="D24" s="122" t="s">
        <v>100</v>
      </c>
      <c r="E24" s="109" t="s">
        <v>77</v>
      </c>
      <c r="F24" s="112" t="s">
        <v>66</v>
      </c>
      <c r="G24" s="113">
        <v>0.0</v>
      </c>
      <c r="H24" s="113">
        <v>45.14</v>
      </c>
      <c r="I24" s="113">
        <v>0.0</v>
      </c>
      <c r="J24" s="115">
        <v>36.87</v>
      </c>
      <c r="K24" s="114"/>
      <c r="L24" s="114"/>
      <c r="M24" s="114"/>
      <c r="N24" s="114"/>
      <c r="O24" s="114"/>
      <c r="P24" s="114"/>
      <c r="Q24" s="115"/>
      <c r="R24" s="115"/>
      <c r="S24" s="115"/>
      <c r="T24" s="115"/>
      <c r="U24" s="115"/>
      <c r="V24" s="115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6">
        <f t="shared" ref="AR24:CB24" si="82">((G24/G$4)*1000)*G$5</f>
        <v>0</v>
      </c>
      <c r="AS24" s="116">
        <f t="shared" si="82"/>
        <v>448.7077535</v>
      </c>
      <c r="AT24" s="116">
        <f t="shared" si="82"/>
        <v>0</v>
      </c>
      <c r="AU24" s="116">
        <f t="shared" si="82"/>
        <v>405.4618768</v>
      </c>
      <c r="AV24" s="116">
        <f t="shared" si="82"/>
        <v>0</v>
      </c>
      <c r="AW24" s="116">
        <f t="shared" si="82"/>
        <v>0</v>
      </c>
      <c r="AX24" s="116">
        <f t="shared" si="82"/>
        <v>0</v>
      </c>
      <c r="AY24" s="116">
        <f t="shared" si="82"/>
        <v>0</v>
      </c>
      <c r="AZ24" s="116">
        <f t="shared" si="82"/>
        <v>0</v>
      </c>
      <c r="BA24" s="116">
        <f t="shared" si="82"/>
        <v>0</v>
      </c>
      <c r="BB24" s="116">
        <f t="shared" si="82"/>
        <v>0</v>
      </c>
      <c r="BC24" s="116">
        <f t="shared" si="82"/>
        <v>0</v>
      </c>
      <c r="BD24" s="116">
        <f t="shared" si="82"/>
        <v>0</v>
      </c>
      <c r="BE24" s="116">
        <f t="shared" si="82"/>
        <v>0</v>
      </c>
      <c r="BF24" s="116">
        <f t="shared" si="82"/>
        <v>0</v>
      </c>
      <c r="BG24" s="116">
        <f t="shared" si="82"/>
        <v>0</v>
      </c>
      <c r="BH24" s="116">
        <f t="shared" si="82"/>
        <v>0</v>
      </c>
      <c r="BI24" s="116">
        <f t="shared" si="82"/>
        <v>0</v>
      </c>
      <c r="BJ24" s="116">
        <f t="shared" si="82"/>
        <v>0</v>
      </c>
      <c r="BK24" s="116">
        <f t="shared" si="82"/>
        <v>0</v>
      </c>
      <c r="BL24" s="116">
        <f t="shared" si="82"/>
        <v>0</v>
      </c>
      <c r="BM24" s="116">
        <f t="shared" si="82"/>
        <v>0</v>
      </c>
      <c r="BN24" s="116">
        <f t="shared" si="82"/>
        <v>0</v>
      </c>
      <c r="BO24" s="116">
        <f t="shared" si="82"/>
        <v>0</v>
      </c>
      <c r="BP24" s="116">
        <f t="shared" si="82"/>
        <v>0</v>
      </c>
      <c r="BQ24" s="116">
        <f t="shared" si="82"/>
        <v>0</v>
      </c>
      <c r="BR24" s="116">
        <f t="shared" si="82"/>
        <v>0</v>
      </c>
      <c r="BS24" s="116">
        <f t="shared" si="82"/>
        <v>0</v>
      </c>
      <c r="BT24" s="116">
        <f t="shared" si="82"/>
        <v>0</v>
      </c>
      <c r="BU24" s="116">
        <f t="shared" si="82"/>
        <v>0</v>
      </c>
      <c r="BV24" s="116">
        <f t="shared" si="82"/>
        <v>0</v>
      </c>
      <c r="BW24" s="116">
        <f t="shared" si="82"/>
        <v>0</v>
      </c>
      <c r="BX24" s="116">
        <f t="shared" si="82"/>
        <v>0</v>
      </c>
      <c r="BY24" s="116">
        <f t="shared" si="82"/>
        <v>0</v>
      </c>
      <c r="BZ24" s="116">
        <f t="shared" si="82"/>
        <v>0</v>
      </c>
      <c r="CA24" s="116">
        <f t="shared" si="82"/>
        <v>0</v>
      </c>
      <c r="CB24" s="116">
        <f t="shared" si="82"/>
        <v>0</v>
      </c>
      <c r="CC24" s="117">
        <v>0.0</v>
      </c>
      <c r="CD24" s="117">
        <v>0.0</v>
      </c>
      <c r="CE24" s="117">
        <v>0.0</v>
      </c>
      <c r="CF24" s="118">
        <f t="shared" si="8"/>
        <v>0</v>
      </c>
      <c r="CG24" s="118">
        <f t="shared" si="9"/>
        <v>0</v>
      </c>
      <c r="CH24" s="118">
        <f t="shared" ref="CH24:CK24" si="83">AR24</f>
        <v>0</v>
      </c>
      <c r="CI24" s="118">
        <f t="shared" si="83"/>
        <v>448.7077535</v>
      </c>
      <c r="CJ24" s="118">
        <f t="shared" si="83"/>
        <v>0</v>
      </c>
      <c r="CK24" s="118">
        <f t="shared" si="83"/>
        <v>405.4618768</v>
      </c>
      <c r="CL24" s="118">
        <f t="shared" si="11"/>
        <v>0</v>
      </c>
      <c r="CM24" s="118">
        <f t="shared" si="12"/>
        <v>0</v>
      </c>
      <c r="CN24" s="118">
        <f t="shared" si="13"/>
        <v>0</v>
      </c>
      <c r="CO24" s="118">
        <f t="shared" si="14"/>
        <v>0</v>
      </c>
      <c r="CP24" s="118">
        <f t="shared" si="15"/>
        <v>0</v>
      </c>
      <c r="CQ24" s="118">
        <f t="shared" si="16"/>
        <v>0</v>
      </c>
      <c r="CR24" s="118">
        <f t="shared" si="17"/>
        <v>0</v>
      </c>
      <c r="CS24" s="118">
        <f t="shared" si="18"/>
        <v>0</v>
      </c>
      <c r="CT24" s="118">
        <f t="shared" ref="CT24:CU24" si="84">BN24</f>
        <v>0</v>
      </c>
      <c r="CU24" s="118">
        <f t="shared" si="84"/>
        <v>0</v>
      </c>
      <c r="CV24" s="118">
        <f t="shared" ref="CV24:CX24" si="85">BR24</f>
        <v>0</v>
      </c>
      <c r="CW24" s="118">
        <f t="shared" si="85"/>
        <v>0</v>
      </c>
      <c r="CX24" s="118">
        <f t="shared" si="85"/>
        <v>0</v>
      </c>
      <c r="CY24" s="118">
        <f t="shared" si="21"/>
        <v>0</v>
      </c>
      <c r="CZ24" s="118">
        <f t="shared" si="22"/>
        <v>0</v>
      </c>
      <c r="DA24" s="118">
        <f t="shared" si="23"/>
        <v>0</v>
      </c>
      <c r="DB24" s="118">
        <f t="shared" si="24"/>
        <v>0</v>
      </c>
      <c r="DC24" s="119">
        <f t="shared" si="25"/>
        <v>854.1696303</v>
      </c>
      <c r="DD24" s="120"/>
    </row>
    <row r="25">
      <c r="A25" s="109" t="str">
        <f t="shared" si="5"/>
        <v>MeghanCalder</v>
      </c>
      <c r="B25" s="110">
        <f t="shared" si="6"/>
        <v>18</v>
      </c>
      <c r="C25" s="121" t="s">
        <v>101</v>
      </c>
      <c r="D25" s="122" t="s">
        <v>102</v>
      </c>
      <c r="E25" s="123" t="s">
        <v>103</v>
      </c>
      <c r="F25" s="112" t="s">
        <v>87</v>
      </c>
      <c r="G25" s="113">
        <v>37.32</v>
      </c>
      <c r="H25" s="113">
        <v>10.96</v>
      </c>
      <c r="I25" s="113">
        <v>33.91</v>
      </c>
      <c r="J25" s="114"/>
      <c r="K25" s="114"/>
      <c r="L25" s="114"/>
      <c r="M25" s="114"/>
      <c r="N25" s="114"/>
      <c r="O25" s="114"/>
      <c r="P25" s="114"/>
      <c r="Q25" s="115"/>
      <c r="R25" s="115"/>
      <c r="S25" s="115"/>
      <c r="T25" s="115"/>
      <c r="U25" s="115"/>
      <c r="V25" s="115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6">
        <f t="shared" ref="AR25:CB25" si="86">((G25/G$4)*1000)*G$5</f>
        <v>321.000397</v>
      </c>
      <c r="AS25" s="116">
        <f t="shared" si="86"/>
        <v>108.9463221</v>
      </c>
      <c r="AT25" s="116">
        <f t="shared" si="86"/>
        <v>292.1725875</v>
      </c>
      <c r="AU25" s="116">
        <f t="shared" si="86"/>
        <v>0</v>
      </c>
      <c r="AV25" s="116">
        <f t="shared" si="86"/>
        <v>0</v>
      </c>
      <c r="AW25" s="116">
        <f t="shared" si="86"/>
        <v>0</v>
      </c>
      <c r="AX25" s="116">
        <f t="shared" si="86"/>
        <v>0</v>
      </c>
      <c r="AY25" s="116">
        <f t="shared" si="86"/>
        <v>0</v>
      </c>
      <c r="AZ25" s="116">
        <f t="shared" si="86"/>
        <v>0</v>
      </c>
      <c r="BA25" s="116">
        <f t="shared" si="86"/>
        <v>0</v>
      </c>
      <c r="BB25" s="116">
        <f t="shared" si="86"/>
        <v>0</v>
      </c>
      <c r="BC25" s="116">
        <f t="shared" si="86"/>
        <v>0</v>
      </c>
      <c r="BD25" s="116">
        <f t="shared" si="86"/>
        <v>0</v>
      </c>
      <c r="BE25" s="116">
        <f t="shared" si="86"/>
        <v>0</v>
      </c>
      <c r="BF25" s="116">
        <f t="shared" si="86"/>
        <v>0</v>
      </c>
      <c r="BG25" s="116">
        <f t="shared" si="86"/>
        <v>0</v>
      </c>
      <c r="BH25" s="116">
        <f t="shared" si="86"/>
        <v>0</v>
      </c>
      <c r="BI25" s="116">
        <f t="shared" si="86"/>
        <v>0</v>
      </c>
      <c r="BJ25" s="116">
        <f t="shared" si="86"/>
        <v>0</v>
      </c>
      <c r="BK25" s="116">
        <f t="shared" si="86"/>
        <v>0</v>
      </c>
      <c r="BL25" s="116">
        <f t="shared" si="86"/>
        <v>0</v>
      </c>
      <c r="BM25" s="116">
        <f t="shared" si="86"/>
        <v>0</v>
      </c>
      <c r="BN25" s="116">
        <f t="shared" si="86"/>
        <v>0</v>
      </c>
      <c r="BO25" s="116">
        <f t="shared" si="86"/>
        <v>0</v>
      </c>
      <c r="BP25" s="116">
        <f t="shared" si="86"/>
        <v>0</v>
      </c>
      <c r="BQ25" s="116">
        <f t="shared" si="86"/>
        <v>0</v>
      </c>
      <c r="BR25" s="116">
        <f t="shared" si="86"/>
        <v>0</v>
      </c>
      <c r="BS25" s="116">
        <f t="shared" si="86"/>
        <v>0</v>
      </c>
      <c r="BT25" s="116">
        <f t="shared" si="86"/>
        <v>0</v>
      </c>
      <c r="BU25" s="116">
        <f t="shared" si="86"/>
        <v>0</v>
      </c>
      <c r="BV25" s="116">
        <f t="shared" si="86"/>
        <v>0</v>
      </c>
      <c r="BW25" s="116">
        <f t="shared" si="86"/>
        <v>0</v>
      </c>
      <c r="BX25" s="116">
        <f t="shared" si="86"/>
        <v>0</v>
      </c>
      <c r="BY25" s="116">
        <f t="shared" si="86"/>
        <v>0</v>
      </c>
      <c r="BZ25" s="116">
        <f t="shared" si="86"/>
        <v>0</v>
      </c>
      <c r="CA25" s="116">
        <f t="shared" si="86"/>
        <v>0</v>
      </c>
      <c r="CB25" s="116">
        <f t="shared" si="86"/>
        <v>0</v>
      </c>
      <c r="CC25" s="117">
        <v>0.0</v>
      </c>
      <c r="CD25" s="117">
        <v>0.0</v>
      </c>
      <c r="CE25" s="117">
        <v>0.0</v>
      </c>
      <c r="CF25" s="118">
        <f t="shared" si="8"/>
        <v>0</v>
      </c>
      <c r="CG25" s="118">
        <f t="shared" si="9"/>
        <v>0</v>
      </c>
      <c r="CH25" s="118">
        <f t="shared" ref="CH25:CK25" si="87">AR25</f>
        <v>321.000397</v>
      </c>
      <c r="CI25" s="118">
        <f t="shared" si="87"/>
        <v>108.9463221</v>
      </c>
      <c r="CJ25" s="118">
        <f t="shared" si="87"/>
        <v>292.1725875</v>
      </c>
      <c r="CK25" s="118">
        <f t="shared" si="87"/>
        <v>0</v>
      </c>
      <c r="CL25" s="118">
        <f t="shared" si="11"/>
        <v>0</v>
      </c>
      <c r="CM25" s="118">
        <f t="shared" si="12"/>
        <v>0</v>
      </c>
      <c r="CN25" s="118">
        <f t="shared" si="13"/>
        <v>0</v>
      </c>
      <c r="CO25" s="118">
        <f t="shared" si="14"/>
        <v>0</v>
      </c>
      <c r="CP25" s="118">
        <f t="shared" si="15"/>
        <v>0</v>
      </c>
      <c r="CQ25" s="118">
        <f t="shared" si="16"/>
        <v>0</v>
      </c>
      <c r="CR25" s="118">
        <f t="shared" si="17"/>
        <v>0</v>
      </c>
      <c r="CS25" s="118">
        <f t="shared" si="18"/>
        <v>0</v>
      </c>
      <c r="CT25" s="118">
        <f t="shared" ref="CT25:CU25" si="88">BN25</f>
        <v>0</v>
      </c>
      <c r="CU25" s="118">
        <f t="shared" si="88"/>
        <v>0</v>
      </c>
      <c r="CV25" s="118">
        <f t="shared" ref="CV25:CX25" si="89">BR25</f>
        <v>0</v>
      </c>
      <c r="CW25" s="118">
        <f t="shared" si="89"/>
        <v>0</v>
      </c>
      <c r="CX25" s="118">
        <f t="shared" si="89"/>
        <v>0</v>
      </c>
      <c r="CY25" s="118">
        <f t="shared" si="21"/>
        <v>0</v>
      </c>
      <c r="CZ25" s="118">
        <f t="shared" si="22"/>
        <v>0</v>
      </c>
      <c r="DA25" s="118">
        <f t="shared" si="23"/>
        <v>0</v>
      </c>
      <c r="DB25" s="118">
        <f t="shared" si="24"/>
        <v>0</v>
      </c>
      <c r="DC25" s="119">
        <f t="shared" si="25"/>
        <v>722.1193065</v>
      </c>
      <c r="DD25" s="120"/>
    </row>
    <row r="26">
      <c r="A26" s="109" t="str">
        <f t="shared" si="5"/>
        <v>NyahShopland</v>
      </c>
      <c r="B26" s="110">
        <f t="shared" si="6"/>
        <v>19</v>
      </c>
      <c r="C26" s="121" t="s">
        <v>104</v>
      </c>
      <c r="D26" s="122" t="s">
        <v>105</v>
      </c>
      <c r="E26" s="123" t="s">
        <v>90</v>
      </c>
      <c r="F26" s="112" t="s">
        <v>87</v>
      </c>
      <c r="G26" s="113">
        <v>46.64</v>
      </c>
      <c r="H26" s="113">
        <v>25.23</v>
      </c>
      <c r="I26" s="113">
        <v>0.0</v>
      </c>
      <c r="J26" s="114"/>
      <c r="K26" s="114"/>
      <c r="L26" s="114"/>
      <c r="M26" s="114"/>
      <c r="N26" s="114"/>
      <c r="O26" s="114"/>
      <c r="P26" s="114"/>
      <c r="Q26" s="115"/>
      <c r="R26" s="115"/>
      <c r="S26" s="115"/>
      <c r="T26" s="115"/>
      <c r="U26" s="115"/>
      <c r="V26" s="115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6">
        <f t="shared" ref="AR26:CB26" si="90">((G26/G$4)*1000)*G$5</f>
        <v>401.1644833</v>
      </c>
      <c r="AS26" s="116">
        <f t="shared" si="90"/>
        <v>250.7952286</v>
      </c>
      <c r="AT26" s="116">
        <f t="shared" si="90"/>
        <v>0</v>
      </c>
      <c r="AU26" s="116">
        <f t="shared" si="90"/>
        <v>0</v>
      </c>
      <c r="AV26" s="116">
        <f t="shared" si="90"/>
        <v>0</v>
      </c>
      <c r="AW26" s="116">
        <f t="shared" si="90"/>
        <v>0</v>
      </c>
      <c r="AX26" s="116">
        <f t="shared" si="90"/>
        <v>0</v>
      </c>
      <c r="AY26" s="116">
        <f t="shared" si="90"/>
        <v>0</v>
      </c>
      <c r="AZ26" s="116">
        <f t="shared" si="90"/>
        <v>0</v>
      </c>
      <c r="BA26" s="116">
        <f t="shared" si="90"/>
        <v>0</v>
      </c>
      <c r="BB26" s="116">
        <f t="shared" si="90"/>
        <v>0</v>
      </c>
      <c r="BC26" s="116">
        <f t="shared" si="90"/>
        <v>0</v>
      </c>
      <c r="BD26" s="116">
        <f t="shared" si="90"/>
        <v>0</v>
      </c>
      <c r="BE26" s="116">
        <f t="shared" si="90"/>
        <v>0</v>
      </c>
      <c r="BF26" s="116">
        <f t="shared" si="90"/>
        <v>0</v>
      </c>
      <c r="BG26" s="116">
        <f t="shared" si="90"/>
        <v>0</v>
      </c>
      <c r="BH26" s="116">
        <f t="shared" si="90"/>
        <v>0</v>
      </c>
      <c r="BI26" s="116">
        <f t="shared" si="90"/>
        <v>0</v>
      </c>
      <c r="BJ26" s="116">
        <f t="shared" si="90"/>
        <v>0</v>
      </c>
      <c r="BK26" s="116">
        <f t="shared" si="90"/>
        <v>0</v>
      </c>
      <c r="BL26" s="116">
        <f t="shared" si="90"/>
        <v>0</v>
      </c>
      <c r="BM26" s="116">
        <f t="shared" si="90"/>
        <v>0</v>
      </c>
      <c r="BN26" s="116">
        <f t="shared" si="90"/>
        <v>0</v>
      </c>
      <c r="BO26" s="116">
        <f t="shared" si="90"/>
        <v>0</v>
      </c>
      <c r="BP26" s="116">
        <f t="shared" si="90"/>
        <v>0</v>
      </c>
      <c r="BQ26" s="116">
        <f t="shared" si="90"/>
        <v>0</v>
      </c>
      <c r="BR26" s="116">
        <f t="shared" si="90"/>
        <v>0</v>
      </c>
      <c r="BS26" s="116">
        <f t="shared" si="90"/>
        <v>0</v>
      </c>
      <c r="BT26" s="116">
        <f t="shared" si="90"/>
        <v>0</v>
      </c>
      <c r="BU26" s="116">
        <f t="shared" si="90"/>
        <v>0</v>
      </c>
      <c r="BV26" s="116">
        <f t="shared" si="90"/>
        <v>0</v>
      </c>
      <c r="BW26" s="116">
        <f t="shared" si="90"/>
        <v>0</v>
      </c>
      <c r="BX26" s="116">
        <f t="shared" si="90"/>
        <v>0</v>
      </c>
      <c r="BY26" s="116">
        <f t="shared" si="90"/>
        <v>0</v>
      </c>
      <c r="BZ26" s="116">
        <f t="shared" si="90"/>
        <v>0</v>
      </c>
      <c r="CA26" s="116">
        <f t="shared" si="90"/>
        <v>0</v>
      </c>
      <c r="CB26" s="116">
        <f t="shared" si="90"/>
        <v>0</v>
      </c>
      <c r="CC26" s="117">
        <v>0.0</v>
      </c>
      <c r="CD26" s="117">
        <v>0.0</v>
      </c>
      <c r="CE26" s="117">
        <v>0.0</v>
      </c>
      <c r="CF26" s="118">
        <f t="shared" si="8"/>
        <v>0</v>
      </c>
      <c r="CG26" s="118">
        <f t="shared" si="9"/>
        <v>0</v>
      </c>
      <c r="CH26" s="118">
        <f t="shared" ref="CH26:CK26" si="91">AR26</f>
        <v>401.1644833</v>
      </c>
      <c r="CI26" s="118">
        <f t="shared" si="91"/>
        <v>250.7952286</v>
      </c>
      <c r="CJ26" s="118">
        <f t="shared" si="91"/>
        <v>0</v>
      </c>
      <c r="CK26" s="118">
        <f t="shared" si="91"/>
        <v>0</v>
      </c>
      <c r="CL26" s="118">
        <f t="shared" si="11"/>
        <v>0</v>
      </c>
      <c r="CM26" s="118">
        <f t="shared" si="12"/>
        <v>0</v>
      </c>
      <c r="CN26" s="118">
        <f t="shared" si="13"/>
        <v>0</v>
      </c>
      <c r="CO26" s="118">
        <f t="shared" si="14"/>
        <v>0</v>
      </c>
      <c r="CP26" s="118">
        <f t="shared" si="15"/>
        <v>0</v>
      </c>
      <c r="CQ26" s="118">
        <f t="shared" si="16"/>
        <v>0</v>
      </c>
      <c r="CR26" s="118">
        <f t="shared" si="17"/>
        <v>0</v>
      </c>
      <c r="CS26" s="118">
        <f t="shared" si="18"/>
        <v>0</v>
      </c>
      <c r="CT26" s="118">
        <f t="shared" ref="CT26:CU26" si="92">BN26</f>
        <v>0</v>
      </c>
      <c r="CU26" s="118">
        <f t="shared" si="92"/>
        <v>0</v>
      </c>
      <c r="CV26" s="118">
        <f t="shared" ref="CV26:CX26" si="93">BR26</f>
        <v>0</v>
      </c>
      <c r="CW26" s="118">
        <f t="shared" si="93"/>
        <v>0</v>
      </c>
      <c r="CX26" s="118">
        <f t="shared" si="93"/>
        <v>0</v>
      </c>
      <c r="CY26" s="118">
        <f t="shared" si="21"/>
        <v>0</v>
      </c>
      <c r="CZ26" s="118">
        <f t="shared" si="22"/>
        <v>0</v>
      </c>
      <c r="DA26" s="118">
        <f t="shared" si="23"/>
        <v>0</v>
      </c>
      <c r="DB26" s="118">
        <f t="shared" si="24"/>
        <v>0</v>
      </c>
      <c r="DC26" s="119">
        <f t="shared" si="25"/>
        <v>651.9597119</v>
      </c>
      <c r="DD26" s="120"/>
    </row>
    <row r="27">
      <c r="A27" s="109" t="str">
        <f t="shared" si="5"/>
        <v>MaloryWagner</v>
      </c>
      <c r="B27" s="110">
        <f t="shared" si="6"/>
        <v>20</v>
      </c>
      <c r="C27" s="121" t="s">
        <v>106</v>
      </c>
      <c r="D27" s="122" t="s">
        <v>107</v>
      </c>
      <c r="E27" s="123" t="s">
        <v>103</v>
      </c>
      <c r="F27" s="112" t="s">
        <v>74</v>
      </c>
      <c r="G27" s="113">
        <v>29.97</v>
      </c>
      <c r="H27" s="113">
        <v>8.55</v>
      </c>
      <c r="I27" s="113">
        <v>35.3</v>
      </c>
      <c r="J27" s="114"/>
      <c r="K27" s="114"/>
      <c r="L27" s="114"/>
      <c r="M27" s="114"/>
      <c r="N27" s="114"/>
      <c r="O27" s="114"/>
      <c r="P27" s="114"/>
      <c r="Q27" s="115"/>
      <c r="R27" s="115"/>
      <c r="S27" s="115"/>
      <c r="T27" s="115"/>
      <c r="U27" s="115"/>
      <c r="V27" s="115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6">
        <f t="shared" ref="AR27:CB27" si="94">((G27/G$4)*1000)*G$5</f>
        <v>257.7808654</v>
      </c>
      <c r="AS27" s="116">
        <f t="shared" si="94"/>
        <v>84.99005964</v>
      </c>
      <c r="AT27" s="116">
        <f t="shared" si="94"/>
        <v>304.1489926</v>
      </c>
      <c r="AU27" s="116">
        <f t="shared" si="94"/>
        <v>0</v>
      </c>
      <c r="AV27" s="116">
        <f t="shared" si="94"/>
        <v>0</v>
      </c>
      <c r="AW27" s="116">
        <f t="shared" si="94"/>
        <v>0</v>
      </c>
      <c r="AX27" s="116">
        <f t="shared" si="94"/>
        <v>0</v>
      </c>
      <c r="AY27" s="116">
        <f t="shared" si="94"/>
        <v>0</v>
      </c>
      <c r="AZ27" s="116">
        <f t="shared" si="94"/>
        <v>0</v>
      </c>
      <c r="BA27" s="116">
        <f t="shared" si="94"/>
        <v>0</v>
      </c>
      <c r="BB27" s="116">
        <f t="shared" si="94"/>
        <v>0</v>
      </c>
      <c r="BC27" s="116">
        <f t="shared" si="94"/>
        <v>0</v>
      </c>
      <c r="BD27" s="116">
        <f t="shared" si="94"/>
        <v>0</v>
      </c>
      <c r="BE27" s="116">
        <f t="shared" si="94"/>
        <v>0</v>
      </c>
      <c r="BF27" s="116">
        <f t="shared" si="94"/>
        <v>0</v>
      </c>
      <c r="BG27" s="116">
        <f t="shared" si="94"/>
        <v>0</v>
      </c>
      <c r="BH27" s="116">
        <f t="shared" si="94"/>
        <v>0</v>
      </c>
      <c r="BI27" s="116">
        <f t="shared" si="94"/>
        <v>0</v>
      </c>
      <c r="BJ27" s="116">
        <f t="shared" si="94"/>
        <v>0</v>
      </c>
      <c r="BK27" s="116">
        <f t="shared" si="94"/>
        <v>0</v>
      </c>
      <c r="BL27" s="116">
        <f t="shared" si="94"/>
        <v>0</v>
      </c>
      <c r="BM27" s="116">
        <f t="shared" si="94"/>
        <v>0</v>
      </c>
      <c r="BN27" s="116">
        <f t="shared" si="94"/>
        <v>0</v>
      </c>
      <c r="BO27" s="116">
        <f t="shared" si="94"/>
        <v>0</v>
      </c>
      <c r="BP27" s="116">
        <f t="shared" si="94"/>
        <v>0</v>
      </c>
      <c r="BQ27" s="116">
        <f t="shared" si="94"/>
        <v>0</v>
      </c>
      <c r="BR27" s="116">
        <f t="shared" si="94"/>
        <v>0</v>
      </c>
      <c r="BS27" s="116">
        <f t="shared" si="94"/>
        <v>0</v>
      </c>
      <c r="BT27" s="116">
        <f t="shared" si="94"/>
        <v>0</v>
      </c>
      <c r="BU27" s="116">
        <f t="shared" si="94"/>
        <v>0</v>
      </c>
      <c r="BV27" s="116">
        <f t="shared" si="94"/>
        <v>0</v>
      </c>
      <c r="BW27" s="116">
        <f t="shared" si="94"/>
        <v>0</v>
      </c>
      <c r="BX27" s="116">
        <f t="shared" si="94"/>
        <v>0</v>
      </c>
      <c r="BY27" s="116">
        <f t="shared" si="94"/>
        <v>0</v>
      </c>
      <c r="BZ27" s="116">
        <f t="shared" si="94"/>
        <v>0</v>
      </c>
      <c r="CA27" s="116">
        <f t="shared" si="94"/>
        <v>0</v>
      </c>
      <c r="CB27" s="116">
        <f t="shared" si="94"/>
        <v>0</v>
      </c>
      <c r="CC27" s="117">
        <v>0.0</v>
      </c>
      <c r="CD27" s="117">
        <v>0.0</v>
      </c>
      <c r="CE27" s="117">
        <v>0.0</v>
      </c>
      <c r="CF27" s="118">
        <f t="shared" si="8"/>
        <v>0</v>
      </c>
      <c r="CG27" s="118">
        <f t="shared" si="9"/>
        <v>0</v>
      </c>
      <c r="CH27" s="118">
        <f t="shared" ref="CH27:CK27" si="95">AR27</f>
        <v>257.7808654</v>
      </c>
      <c r="CI27" s="118">
        <f t="shared" si="95"/>
        <v>84.99005964</v>
      </c>
      <c r="CJ27" s="118">
        <f t="shared" si="95"/>
        <v>304.1489926</v>
      </c>
      <c r="CK27" s="118">
        <f t="shared" si="95"/>
        <v>0</v>
      </c>
      <c r="CL27" s="118">
        <f t="shared" si="11"/>
        <v>0</v>
      </c>
      <c r="CM27" s="118">
        <f t="shared" si="12"/>
        <v>0</v>
      </c>
      <c r="CN27" s="118">
        <f t="shared" si="13"/>
        <v>0</v>
      </c>
      <c r="CO27" s="118">
        <f t="shared" si="14"/>
        <v>0</v>
      </c>
      <c r="CP27" s="118">
        <f t="shared" si="15"/>
        <v>0</v>
      </c>
      <c r="CQ27" s="118">
        <f t="shared" si="16"/>
        <v>0</v>
      </c>
      <c r="CR27" s="118">
        <f t="shared" si="17"/>
        <v>0</v>
      </c>
      <c r="CS27" s="118">
        <f t="shared" si="18"/>
        <v>0</v>
      </c>
      <c r="CT27" s="118">
        <f t="shared" ref="CT27:CU27" si="96">BN27</f>
        <v>0</v>
      </c>
      <c r="CU27" s="118">
        <f t="shared" si="96"/>
        <v>0</v>
      </c>
      <c r="CV27" s="118">
        <f t="shared" ref="CV27:CX27" si="97">BR27</f>
        <v>0</v>
      </c>
      <c r="CW27" s="118">
        <f t="shared" si="97"/>
        <v>0</v>
      </c>
      <c r="CX27" s="118">
        <f t="shared" si="97"/>
        <v>0</v>
      </c>
      <c r="CY27" s="118">
        <f t="shared" si="21"/>
        <v>0</v>
      </c>
      <c r="CZ27" s="118">
        <f t="shared" si="22"/>
        <v>0</v>
      </c>
      <c r="DA27" s="118">
        <f t="shared" si="23"/>
        <v>0</v>
      </c>
      <c r="DB27" s="118">
        <f t="shared" si="24"/>
        <v>0</v>
      </c>
      <c r="DC27" s="119">
        <f t="shared" si="25"/>
        <v>646.9199176</v>
      </c>
      <c r="DD27" s="120"/>
    </row>
    <row r="28">
      <c r="A28" s="109" t="str">
        <f t="shared" si="5"/>
        <v>ZolaWenzlawe</v>
      </c>
      <c r="B28" s="110">
        <f t="shared" si="6"/>
        <v>21</v>
      </c>
      <c r="C28" s="121" t="s">
        <v>108</v>
      </c>
      <c r="D28" s="122" t="s">
        <v>109</v>
      </c>
      <c r="E28" s="109" t="s">
        <v>90</v>
      </c>
      <c r="F28" s="112" t="s">
        <v>74</v>
      </c>
      <c r="G28" s="113">
        <v>52.96</v>
      </c>
      <c r="H28" s="113">
        <v>18.62</v>
      </c>
      <c r="I28" s="113">
        <v>0.0</v>
      </c>
      <c r="J28" s="114"/>
      <c r="K28" s="114"/>
      <c r="L28" s="114"/>
      <c r="M28" s="114"/>
      <c r="N28" s="114"/>
      <c r="O28" s="114"/>
      <c r="P28" s="114"/>
      <c r="Q28" s="115"/>
      <c r="R28" s="115"/>
      <c r="S28" s="115"/>
      <c r="T28" s="115"/>
      <c r="U28" s="115"/>
      <c r="V28" s="115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6">
        <f t="shared" ref="AR28:CB28" si="98">((G28/G$4)*1000)*G$5</f>
        <v>455.5246791</v>
      </c>
      <c r="AS28" s="116">
        <f t="shared" si="98"/>
        <v>185.0894632</v>
      </c>
      <c r="AT28" s="116">
        <f t="shared" si="98"/>
        <v>0</v>
      </c>
      <c r="AU28" s="116">
        <f t="shared" si="98"/>
        <v>0</v>
      </c>
      <c r="AV28" s="116">
        <f t="shared" si="98"/>
        <v>0</v>
      </c>
      <c r="AW28" s="116">
        <f t="shared" si="98"/>
        <v>0</v>
      </c>
      <c r="AX28" s="116">
        <f t="shared" si="98"/>
        <v>0</v>
      </c>
      <c r="AY28" s="116">
        <f t="shared" si="98"/>
        <v>0</v>
      </c>
      <c r="AZ28" s="116">
        <f t="shared" si="98"/>
        <v>0</v>
      </c>
      <c r="BA28" s="116">
        <f t="shared" si="98"/>
        <v>0</v>
      </c>
      <c r="BB28" s="116">
        <f t="shared" si="98"/>
        <v>0</v>
      </c>
      <c r="BC28" s="116">
        <f t="shared" si="98"/>
        <v>0</v>
      </c>
      <c r="BD28" s="116">
        <f t="shared" si="98"/>
        <v>0</v>
      </c>
      <c r="BE28" s="116">
        <f t="shared" si="98"/>
        <v>0</v>
      </c>
      <c r="BF28" s="116">
        <f t="shared" si="98"/>
        <v>0</v>
      </c>
      <c r="BG28" s="116">
        <f t="shared" si="98"/>
        <v>0</v>
      </c>
      <c r="BH28" s="116">
        <f t="shared" si="98"/>
        <v>0</v>
      </c>
      <c r="BI28" s="116">
        <f t="shared" si="98"/>
        <v>0</v>
      </c>
      <c r="BJ28" s="116">
        <f t="shared" si="98"/>
        <v>0</v>
      </c>
      <c r="BK28" s="116">
        <f t="shared" si="98"/>
        <v>0</v>
      </c>
      <c r="BL28" s="116">
        <f t="shared" si="98"/>
        <v>0</v>
      </c>
      <c r="BM28" s="116">
        <f t="shared" si="98"/>
        <v>0</v>
      </c>
      <c r="BN28" s="116">
        <f t="shared" si="98"/>
        <v>0</v>
      </c>
      <c r="BO28" s="116">
        <f t="shared" si="98"/>
        <v>0</v>
      </c>
      <c r="BP28" s="116">
        <f t="shared" si="98"/>
        <v>0</v>
      </c>
      <c r="BQ28" s="116">
        <f t="shared" si="98"/>
        <v>0</v>
      </c>
      <c r="BR28" s="116">
        <f t="shared" si="98"/>
        <v>0</v>
      </c>
      <c r="BS28" s="116">
        <f t="shared" si="98"/>
        <v>0</v>
      </c>
      <c r="BT28" s="116">
        <f t="shared" si="98"/>
        <v>0</v>
      </c>
      <c r="BU28" s="116">
        <f t="shared" si="98"/>
        <v>0</v>
      </c>
      <c r="BV28" s="116">
        <f t="shared" si="98"/>
        <v>0</v>
      </c>
      <c r="BW28" s="116">
        <f t="shared" si="98"/>
        <v>0</v>
      </c>
      <c r="BX28" s="116">
        <f t="shared" si="98"/>
        <v>0</v>
      </c>
      <c r="BY28" s="116">
        <f t="shared" si="98"/>
        <v>0</v>
      </c>
      <c r="BZ28" s="116">
        <f t="shared" si="98"/>
        <v>0</v>
      </c>
      <c r="CA28" s="116">
        <f t="shared" si="98"/>
        <v>0</v>
      </c>
      <c r="CB28" s="116">
        <f t="shared" si="98"/>
        <v>0</v>
      </c>
      <c r="CC28" s="117">
        <v>0.0</v>
      </c>
      <c r="CD28" s="117">
        <v>0.0</v>
      </c>
      <c r="CE28" s="117">
        <v>0.0</v>
      </c>
      <c r="CF28" s="118">
        <f t="shared" si="8"/>
        <v>0</v>
      </c>
      <c r="CG28" s="118">
        <f t="shared" si="9"/>
        <v>0</v>
      </c>
      <c r="CH28" s="118">
        <f t="shared" ref="CH28:CK28" si="99">AR28</f>
        <v>455.5246791</v>
      </c>
      <c r="CI28" s="118">
        <f t="shared" si="99"/>
        <v>185.0894632</v>
      </c>
      <c r="CJ28" s="118">
        <f t="shared" si="99"/>
        <v>0</v>
      </c>
      <c r="CK28" s="118">
        <f t="shared" si="99"/>
        <v>0</v>
      </c>
      <c r="CL28" s="118">
        <f t="shared" si="11"/>
        <v>0</v>
      </c>
      <c r="CM28" s="118">
        <f t="shared" si="12"/>
        <v>0</v>
      </c>
      <c r="CN28" s="118">
        <f t="shared" si="13"/>
        <v>0</v>
      </c>
      <c r="CO28" s="118">
        <f t="shared" si="14"/>
        <v>0</v>
      </c>
      <c r="CP28" s="118">
        <f t="shared" si="15"/>
        <v>0</v>
      </c>
      <c r="CQ28" s="118">
        <f t="shared" si="16"/>
        <v>0</v>
      </c>
      <c r="CR28" s="118">
        <f t="shared" si="17"/>
        <v>0</v>
      </c>
      <c r="CS28" s="118">
        <f t="shared" si="18"/>
        <v>0</v>
      </c>
      <c r="CT28" s="118">
        <f t="shared" ref="CT28:CU28" si="100">BN28</f>
        <v>0</v>
      </c>
      <c r="CU28" s="118">
        <f t="shared" si="100"/>
        <v>0</v>
      </c>
      <c r="CV28" s="118">
        <f t="shared" ref="CV28:CX28" si="101">BR28</f>
        <v>0</v>
      </c>
      <c r="CW28" s="118">
        <f t="shared" si="101"/>
        <v>0</v>
      </c>
      <c r="CX28" s="118">
        <f t="shared" si="101"/>
        <v>0</v>
      </c>
      <c r="CY28" s="118">
        <f t="shared" si="21"/>
        <v>0</v>
      </c>
      <c r="CZ28" s="118">
        <f t="shared" si="22"/>
        <v>0</v>
      </c>
      <c r="DA28" s="118">
        <f t="shared" si="23"/>
        <v>0</v>
      </c>
      <c r="DB28" s="118">
        <f t="shared" si="24"/>
        <v>0</v>
      </c>
      <c r="DC28" s="119">
        <f t="shared" si="25"/>
        <v>640.6141423</v>
      </c>
      <c r="DD28" s="120"/>
    </row>
    <row r="29">
      <c r="A29" s="109" t="str">
        <f t="shared" si="5"/>
        <v>EvaTrottier</v>
      </c>
      <c r="B29" s="110">
        <f t="shared" si="6"/>
        <v>22</v>
      </c>
      <c r="C29" s="121" t="s">
        <v>110</v>
      </c>
      <c r="D29" s="122" t="s">
        <v>111</v>
      </c>
      <c r="E29" s="123" t="s">
        <v>90</v>
      </c>
      <c r="F29" s="112" t="s">
        <v>74</v>
      </c>
      <c r="G29" s="113">
        <v>41.16</v>
      </c>
      <c r="H29" s="113">
        <v>0.0</v>
      </c>
      <c r="I29" s="113">
        <v>30.25</v>
      </c>
      <c r="J29" s="114"/>
      <c r="K29" s="114"/>
      <c r="L29" s="114"/>
      <c r="M29" s="114"/>
      <c r="N29" s="114"/>
      <c r="O29" s="114"/>
      <c r="P29" s="114"/>
      <c r="Q29" s="115"/>
      <c r="R29" s="115"/>
      <c r="S29" s="115"/>
      <c r="T29" s="115"/>
      <c r="U29" s="115"/>
      <c r="V29" s="115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6">
        <f t="shared" ref="AR29:CB29" si="102">((G29/G$4)*1000)*G$5</f>
        <v>354.0293767</v>
      </c>
      <c r="AS29" s="116">
        <f t="shared" si="102"/>
        <v>0</v>
      </c>
      <c r="AT29" s="116">
        <f t="shared" si="102"/>
        <v>260.6375928</v>
      </c>
      <c r="AU29" s="116">
        <f t="shared" si="102"/>
        <v>0</v>
      </c>
      <c r="AV29" s="116">
        <f t="shared" si="102"/>
        <v>0</v>
      </c>
      <c r="AW29" s="116">
        <f t="shared" si="102"/>
        <v>0</v>
      </c>
      <c r="AX29" s="116">
        <f t="shared" si="102"/>
        <v>0</v>
      </c>
      <c r="AY29" s="116">
        <f t="shared" si="102"/>
        <v>0</v>
      </c>
      <c r="AZ29" s="116">
        <f t="shared" si="102"/>
        <v>0</v>
      </c>
      <c r="BA29" s="116">
        <f t="shared" si="102"/>
        <v>0</v>
      </c>
      <c r="BB29" s="116">
        <f t="shared" si="102"/>
        <v>0</v>
      </c>
      <c r="BC29" s="116">
        <f t="shared" si="102"/>
        <v>0</v>
      </c>
      <c r="BD29" s="116">
        <f t="shared" si="102"/>
        <v>0</v>
      </c>
      <c r="BE29" s="116">
        <f t="shared" si="102"/>
        <v>0</v>
      </c>
      <c r="BF29" s="116">
        <f t="shared" si="102"/>
        <v>0</v>
      </c>
      <c r="BG29" s="116">
        <f t="shared" si="102"/>
        <v>0</v>
      </c>
      <c r="BH29" s="116">
        <f t="shared" si="102"/>
        <v>0</v>
      </c>
      <c r="BI29" s="116">
        <f t="shared" si="102"/>
        <v>0</v>
      </c>
      <c r="BJ29" s="116">
        <f t="shared" si="102"/>
        <v>0</v>
      </c>
      <c r="BK29" s="116">
        <f t="shared" si="102"/>
        <v>0</v>
      </c>
      <c r="BL29" s="116">
        <f t="shared" si="102"/>
        <v>0</v>
      </c>
      <c r="BM29" s="116">
        <f t="shared" si="102"/>
        <v>0</v>
      </c>
      <c r="BN29" s="116">
        <f t="shared" si="102"/>
        <v>0</v>
      </c>
      <c r="BO29" s="116">
        <f t="shared" si="102"/>
        <v>0</v>
      </c>
      <c r="BP29" s="116">
        <f t="shared" si="102"/>
        <v>0</v>
      </c>
      <c r="BQ29" s="116">
        <f t="shared" si="102"/>
        <v>0</v>
      </c>
      <c r="BR29" s="116">
        <f t="shared" si="102"/>
        <v>0</v>
      </c>
      <c r="BS29" s="116">
        <f t="shared" si="102"/>
        <v>0</v>
      </c>
      <c r="BT29" s="116">
        <f t="shared" si="102"/>
        <v>0</v>
      </c>
      <c r="BU29" s="116">
        <f t="shared" si="102"/>
        <v>0</v>
      </c>
      <c r="BV29" s="116">
        <f t="shared" si="102"/>
        <v>0</v>
      </c>
      <c r="BW29" s="116">
        <f t="shared" si="102"/>
        <v>0</v>
      </c>
      <c r="BX29" s="116">
        <f t="shared" si="102"/>
        <v>0</v>
      </c>
      <c r="BY29" s="116">
        <f t="shared" si="102"/>
        <v>0</v>
      </c>
      <c r="BZ29" s="116">
        <f t="shared" si="102"/>
        <v>0</v>
      </c>
      <c r="CA29" s="116">
        <f t="shared" si="102"/>
        <v>0</v>
      </c>
      <c r="CB29" s="116">
        <f t="shared" si="102"/>
        <v>0</v>
      </c>
      <c r="CC29" s="117">
        <v>0.0</v>
      </c>
      <c r="CD29" s="117">
        <v>0.0</v>
      </c>
      <c r="CE29" s="117">
        <v>0.0</v>
      </c>
      <c r="CF29" s="118">
        <f t="shared" si="8"/>
        <v>0</v>
      </c>
      <c r="CG29" s="118">
        <f t="shared" si="9"/>
        <v>0</v>
      </c>
      <c r="CH29" s="118">
        <f t="shared" ref="CH29:CK29" si="103">AR29</f>
        <v>354.0293767</v>
      </c>
      <c r="CI29" s="118">
        <f t="shared" si="103"/>
        <v>0</v>
      </c>
      <c r="CJ29" s="118">
        <f t="shared" si="103"/>
        <v>260.6375928</v>
      </c>
      <c r="CK29" s="118">
        <f t="shared" si="103"/>
        <v>0</v>
      </c>
      <c r="CL29" s="118">
        <f t="shared" si="11"/>
        <v>0</v>
      </c>
      <c r="CM29" s="118">
        <f t="shared" si="12"/>
        <v>0</v>
      </c>
      <c r="CN29" s="118">
        <f t="shared" si="13"/>
        <v>0</v>
      </c>
      <c r="CO29" s="118">
        <f t="shared" si="14"/>
        <v>0</v>
      </c>
      <c r="CP29" s="118">
        <f t="shared" si="15"/>
        <v>0</v>
      </c>
      <c r="CQ29" s="118">
        <f t="shared" si="16"/>
        <v>0</v>
      </c>
      <c r="CR29" s="118">
        <f t="shared" si="17"/>
        <v>0</v>
      </c>
      <c r="CS29" s="118">
        <f t="shared" si="18"/>
        <v>0</v>
      </c>
      <c r="CT29" s="118">
        <f t="shared" ref="CT29:CU29" si="104">BN29</f>
        <v>0</v>
      </c>
      <c r="CU29" s="118">
        <f t="shared" si="104"/>
        <v>0</v>
      </c>
      <c r="CV29" s="118">
        <f t="shared" ref="CV29:CX29" si="105">BR29</f>
        <v>0</v>
      </c>
      <c r="CW29" s="118">
        <f t="shared" si="105"/>
        <v>0</v>
      </c>
      <c r="CX29" s="118">
        <f t="shared" si="105"/>
        <v>0</v>
      </c>
      <c r="CY29" s="118">
        <f t="shared" si="21"/>
        <v>0</v>
      </c>
      <c r="CZ29" s="118">
        <f t="shared" si="22"/>
        <v>0</v>
      </c>
      <c r="DA29" s="118">
        <f t="shared" si="23"/>
        <v>0</v>
      </c>
      <c r="DB29" s="118">
        <f t="shared" si="24"/>
        <v>0</v>
      </c>
      <c r="DC29" s="119">
        <f t="shared" si="25"/>
        <v>614.6669695</v>
      </c>
      <c r="DD29" s="120"/>
    </row>
    <row r="30">
      <c r="A30" s="109" t="str">
        <f t="shared" si="5"/>
        <v>SierraGrant-lavergne</v>
      </c>
      <c r="B30" s="110">
        <f t="shared" si="6"/>
        <v>23</v>
      </c>
      <c r="C30" s="121" t="s">
        <v>112</v>
      </c>
      <c r="D30" s="122" t="s">
        <v>113</v>
      </c>
      <c r="E30" s="123" t="s">
        <v>83</v>
      </c>
      <c r="F30" s="112" t="s">
        <v>74</v>
      </c>
      <c r="G30" s="113">
        <v>43.04</v>
      </c>
      <c r="H30" s="113">
        <v>21.93</v>
      </c>
      <c r="I30" s="113">
        <v>0.0</v>
      </c>
      <c r="J30" s="114"/>
      <c r="K30" s="114"/>
      <c r="L30" s="114"/>
      <c r="M30" s="114"/>
      <c r="N30" s="114"/>
      <c r="O30" s="114"/>
      <c r="P30" s="114"/>
      <c r="Q30" s="115"/>
      <c r="R30" s="115"/>
      <c r="S30" s="115"/>
      <c r="T30" s="115"/>
      <c r="U30" s="115"/>
      <c r="V30" s="115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6">
        <f t="shared" ref="AR30:CB30" si="106">((G30/G$4)*1000)*G$5</f>
        <v>370.1998147</v>
      </c>
      <c r="AS30" s="116">
        <f t="shared" si="106"/>
        <v>217.9920477</v>
      </c>
      <c r="AT30" s="116">
        <f t="shared" si="106"/>
        <v>0</v>
      </c>
      <c r="AU30" s="116">
        <f t="shared" si="106"/>
        <v>0</v>
      </c>
      <c r="AV30" s="116">
        <f t="shared" si="106"/>
        <v>0</v>
      </c>
      <c r="AW30" s="116">
        <f t="shared" si="106"/>
        <v>0</v>
      </c>
      <c r="AX30" s="116">
        <f t="shared" si="106"/>
        <v>0</v>
      </c>
      <c r="AY30" s="116">
        <f t="shared" si="106"/>
        <v>0</v>
      </c>
      <c r="AZ30" s="116">
        <f t="shared" si="106"/>
        <v>0</v>
      </c>
      <c r="BA30" s="116">
        <f t="shared" si="106"/>
        <v>0</v>
      </c>
      <c r="BB30" s="116">
        <f t="shared" si="106"/>
        <v>0</v>
      </c>
      <c r="BC30" s="116">
        <f t="shared" si="106"/>
        <v>0</v>
      </c>
      <c r="BD30" s="116">
        <f t="shared" si="106"/>
        <v>0</v>
      </c>
      <c r="BE30" s="116">
        <f t="shared" si="106"/>
        <v>0</v>
      </c>
      <c r="BF30" s="116">
        <f t="shared" si="106"/>
        <v>0</v>
      </c>
      <c r="BG30" s="116">
        <f t="shared" si="106"/>
        <v>0</v>
      </c>
      <c r="BH30" s="116">
        <f t="shared" si="106"/>
        <v>0</v>
      </c>
      <c r="BI30" s="116">
        <f t="shared" si="106"/>
        <v>0</v>
      </c>
      <c r="BJ30" s="116">
        <f t="shared" si="106"/>
        <v>0</v>
      </c>
      <c r="BK30" s="116">
        <f t="shared" si="106"/>
        <v>0</v>
      </c>
      <c r="BL30" s="116">
        <f t="shared" si="106"/>
        <v>0</v>
      </c>
      <c r="BM30" s="116">
        <f t="shared" si="106"/>
        <v>0</v>
      </c>
      <c r="BN30" s="116">
        <f t="shared" si="106"/>
        <v>0</v>
      </c>
      <c r="BO30" s="116">
        <f t="shared" si="106"/>
        <v>0</v>
      </c>
      <c r="BP30" s="116">
        <f t="shared" si="106"/>
        <v>0</v>
      </c>
      <c r="BQ30" s="116">
        <f t="shared" si="106"/>
        <v>0</v>
      </c>
      <c r="BR30" s="116">
        <f t="shared" si="106"/>
        <v>0</v>
      </c>
      <c r="BS30" s="116">
        <f t="shared" si="106"/>
        <v>0</v>
      </c>
      <c r="BT30" s="116">
        <f t="shared" si="106"/>
        <v>0</v>
      </c>
      <c r="BU30" s="116">
        <f t="shared" si="106"/>
        <v>0</v>
      </c>
      <c r="BV30" s="116">
        <f t="shared" si="106"/>
        <v>0</v>
      </c>
      <c r="BW30" s="116">
        <f t="shared" si="106"/>
        <v>0</v>
      </c>
      <c r="BX30" s="116">
        <f t="shared" si="106"/>
        <v>0</v>
      </c>
      <c r="BY30" s="116">
        <f t="shared" si="106"/>
        <v>0</v>
      </c>
      <c r="BZ30" s="116">
        <f t="shared" si="106"/>
        <v>0</v>
      </c>
      <c r="CA30" s="116">
        <f t="shared" si="106"/>
        <v>0</v>
      </c>
      <c r="CB30" s="116">
        <f t="shared" si="106"/>
        <v>0</v>
      </c>
      <c r="CC30" s="117">
        <v>0.0</v>
      </c>
      <c r="CD30" s="117">
        <v>0.0</v>
      </c>
      <c r="CE30" s="117">
        <v>0.0</v>
      </c>
      <c r="CF30" s="118">
        <f t="shared" si="8"/>
        <v>0</v>
      </c>
      <c r="CG30" s="118">
        <f t="shared" si="9"/>
        <v>0</v>
      </c>
      <c r="CH30" s="118">
        <f t="shared" ref="CH30:CK30" si="107">AR30</f>
        <v>370.1998147</v>
      </c>
      <c r="CI30" s="118">
        <f t="shared" si="107"/>
        <v>217.9920477</v>
      </c>
      <c r="CJ30" s="118">
        <f t="shared" si="107"/>
        <v>0</v>
      </c>
      <c r="CK30" s="118">
        <f t="shared" si="107"/>
        <v>0</v>
      </c>
      <c r="CL30" s="118">
        <f t="shared" si="11"/>
        <v>0</v>
      </c>
      <c r="CM30" s="118">
        <f t="shared" si="12"/>
        <v>0</v>
      </c>
      <c r="CN30" s="118">
        <f t="shared" si="13"/>
        <v>0</v>
      </c>
      <c r="CO30" s="118">
        <f t="shared" si="14"/>
        <v>0</v>
      </c>
      <c r="CP30" s="118">
        <f t="shared" si="15"/>
        <v>0</v>
      </c>
      <c r="CQ30" s="118">
        <f t="shared" si="16"/>
        <v>0</v>
      </c>
      <c r="CR30" s="118">
        <f t="shared" si="17"/>
        <v>0</v>
      </c>
      <c r="CS30" s="118">
        <f t="shared" si="18"/>
        <v>0</v>
      </c>
      <c r="CT30" s="118">
        <f t="shared" ref="CT30:CU30" si="108">BN30</f>
        <v>0</v>
      </c>
      <c r="CU30" s="118">
        <f t="shared" si="108"/>
        <v>0</v>
      </c>
      <c r="CV30" s="118">
        <f t="shared" ref="CV30:CX30" si="109">BR30</f>
        <v>0</v>
      </c>
      <c r="CW30" s="118">
        <f t="shared" si="109"/>
        <v>0</v>
      </c>
      <c r="CX30" s="118">
        <f t="shared" si="109"/>
        <v>0</v>
      </c>
      <c r="CY30" s="118">
        <f t="shared" si="21"/>
        <v>0</v>
      </c>
      <c r="CZ30" s="118">
        <f t="shared" si="22"/>
        <v>0</v>
      </c>
      <c r="DA30" s="118">
        <f t="shared" si="23"/>
        <v>0</v>
      </c>
      <c r="DB30" s="118">
        <f t="shared" si="24"/>
        <v>0</v>
      </c>
      <c r="DC30" s="119">
        <f t="shared" si="25"/>
        <v>588.1918625</v>
      </c>
      <c r="DD30" s="120"/>
    </row>
    <row r="31">
      <c r="A31" s="109" t="str">
        <f t="shared" si="5"/>
        <v>IndraBrown</v>
      </c>
      <c r="B31" s="110">
        <f t="shared" si="6"/>
        <v>24</v>
      </c>
      <c r="C31" s="121" t="s">
        <v>114</v>
      </c>
      <c r="D31" s="122" t="s">
        <v>115</v>
      </c>
      <c r="E31" s="109" t="s">
        <v>65</v>
      </c>
      <c r="F31" s="112" t="s">
        <v>87</v>
      </c>
      <c r="G31" s="113">
        <v>64.77</v>
      </c>
      <c r="H31" s="113">
        <v>0.0</v>
      </c>
      <c r="I31" s="113">
        <v>0.0</v>
      </c>
      <c r="J31" s="114"/>
      <c r="K31" s="114"/>
      <c r="L31" s="114"/>
      <c r="M31" s="114"/>
      <c r="N31" s="114"/>
      <c r="O31" s="114"/>
      <c r="P31" s="114"/>
      <c r="Q31" s="115"/>
      <c r="R31" s="115"/>
      <c r="S31" s="115"/>
      <c r="T31" s="115"/>
      <c r="U31" s="115"/>
      <c r="V31" s="115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6">
        <f t="shared" ref="AR31:CB31" si="110">((G31/G$4)*1000)*G$5</f>
        <v>557.1059944</v>
      </c>
      <c r="AS31" s="116">
        <f t="shared" si="110"/>
        <v>0</v>
      </c>
      <c r="AT31" s="116">
        <f t="shared" si="110"/>
        <v>0</v>
      </c>
      <c r="AU31" s="116">
        <f t="shared" si="110"/>
        <v>0</v>
      </c>
      <c r="AV31" s="116">
        <f t="shared" si="110"/>
        <v>0</v>
      </c>
      <c r="AW31" s="116">
        <f t="shared" si="110"/>
        <v>0</v>
      </c>
      <c r="AX31" s="116">
        <f t="shared" si="110"/>
        <v>0</v>
      </c>
      <c r="AY31" s="116">
        <f t="shared" si="110"/>
        <v>0</v>
      </c>
      <c r="AZ31" s="116">
        <f t="shared" si="110"/>
        <v>0</v>
      </c>
      <c r="BA31" s="116">
        <f t="shared" si="110"/>
        <v>0</v>
      </c>
      <c r="BB31" s="116">
        <f t="shared" si="110"/>
        <v>0</v>
      </c>
      <c r="BC31" s="116">
        <f t="shared" si="110"/>
        <v>0</v>
      </c>
      <c r="BD31" s="116">
        <f t="shared" si="110"/>
        <v>0</v>
      </c>
      <c r="BE31" s="116">
        <f t="shared" si="110"/>
        <v>0</v>
      </c>
      <c r="BF31" s="116">
        <f t="shared" si="110"/>
        <v>0</v>
      </c>
      <c r="BG31" s="116">
        <f t="shared" si="110"/>
        <v>0</v>
      </c>
      <c r="BH31" s="116">
        <f t="shared" si="110"/>
        <v>0</v>
      </c>
      <c r="BI31" s="116">
        <f t="shared" si="110"/>
        <v>0</v>
      </c>
      <c r="BJ31" s="116">
        <f t="shared" si="110"/>
        <v>0</v>
      </c>
      <c r="BK31" s="116">
        <f t="shared" si="110"/>
        <v>0</v>
      </c>
      <c r="BL31" s="116">
        <f t="shared" si="110"/>
        <v>0</v>
      </c>
      <c r="BM31" s="116">
        <f t="shared" si="110"/>
        <v>0</v>
      </c>
      <c r="BN31" s="116">
        <f t="shared" si="110"/>
        <v>0</v>
      </c>
      <c r="BO31" s="116">
        <f t="shared" si="110"/>
        <v>0</v>
      </c>
      <c r="BP31" s="116">
        <f t="shared" si="110"/>
        <v>0</v>
      </c>
      <c r="BQ31" s="116">
        <f t="shared" si="110"/>
        <v>0</v>
      </c>
      <c r="BR31" s="116">
        <f t="shared" si="110"/>
        <v>0</v>
      </c>
      <c r="BS31" s="116">
        <f t="shared" si="110"/>
        <v>0</v>
      </c>
      <c r="BT31" s="116">
        <f t="shared" si="110"/>
        <v>0</v>
      </c>
      <c r="BU31" s="116">
        <f t="shared" si="110"/>
        <v>0</v>
      </c>
      <c r="BV31" s="116">
        <f t="shared" si="110"/>
        <v>0</v>
      </c>
      <c r="BW31" s="116">
        <f t="shared" si="110"/>
        <v>0</v>
      </c>
      <c r="BX31" s="116">
        <f t="shared" si="110"/>
        <v>0</v>
      </c>
      <c r="BY31" s="116">
        <f t="shared" si="110"/>
        <v>0</v>
      </c>
      <c r="BZ31" s="116">
        <f t="shared" si="110"/>
        <v>0</v>
      </c>
      <c r="CA31" s="116">
        <f t="shared" si="110"/>
        <v>0</v>
      </c>
      <c r="CB31" s="116">
        <f t="shared" si="110"/>
        <v>0</v>
      </c>
      <c r="CC31" s="117">
        <v>0.0</v>
      </c>
      <c r="CD31" s="117">
        <v>0.0</v>
      </c>
      <c r="CE31" s="117">
        <v>0.0</v>
      </c>
      <c r="CF31" s="118">
        <f t="shared" si="8"/>
        <v>0</v>
      </c>
      <c r="CG31" s="118">
        <f t="shared" si="9"/>
        <v>0</v>
      </c>
      <c r="CH31" s="118">
        <f t="shared" ref="CH31:CK31" si="111">AR31</f>
        <v>557.1059944</v>
      </c>
      <c r="CI31" s="118">
        <f t="shared" si="111"/>
        <v>0</v>
      </c>
      <c r="CJ31" s="118">
        <f t="shared" si="111"/>
        <v>0</v>
      </c>
      <c r="CK31" s="118">
        <f t="shared" si="111"/>
        <v>0</v>
      </c>
      <c r="CL31" s="118">
        <f t="shared" si="11"/>
        <v>0</v>
      </c>
      <c r="CM31" s="118">
        <f t="shared" si="12"/>
        <v>0</v>
      </c>
      <c r="CN31" s="118">
        <f t="shared" si="13"/>
        <v>0</v>
      </c>
      <c r="CO31" s="118">
        <f t="shared" si="14"/>
        <v>0</v>
      </c>
      <c r="CP31" s="118">
        <f t="shared" si="15"/>
        <v>0</v>
      </c>
      <c r="CQ31" s="118">
        <f t="shared" si="16"/>
        <v>0</v>
      </c>
      <c r="CR31" s="118">
        <f t="shared" si="17"/>
        <v>0</v>
      </c>
      <c r="CS31" s="118">
        <f t="shared" si="18"/>
        <v>0</v>
      </c>
      <c r="CT31" s="118">
        <f t="shared" ref="CT31:CU31" si="112">BN31</f>
        <v>0</v>
      </c>
      <c r="CU31" s="118">
        <f t="shared" si="112"/>
        <v>0</v>
      </c>
      <c r="CV31" s="118">
        <f t="shared" ref="CV31:CX31" si="113">BR31</f>
        <v>0</v>
      </c>
      <c r="CW31" s="118">
        <f t="shared" si="113"/>
        <v>0</v>
      </c>
      <c r="CX31" s="118">
        <f t="shared" si="113"/>
        <v>0</v>
      </c>
      <c r="CY31" s="118">
        <f t="shared" si="21"/>
        <v>0</v>
      </c>
      <c r="CZ31" s="118">
        <f t="shared" si="22"/>
        <v>0</v>
      </c>
      <c r="DA31" s="118">
        <f t="shared" si="23"/>
        <v>0</v>
      </c>
      <c r="DB31" s="118">
        <f t="shared" si="24"/>
        <v>0</v>
      </c>
      <c r="DC31" s="119">
        <f t="shared" si="25"/>
        <v>557.1059944</v>
      </c>
      <c r="DD31" s="120"/>
    </row>
    <row r="32">
      <c r="A32" s="109" t="str">
        <f t="shared" si="5"/>
        <v>MateaBrown</v>
      </c>
      <c r="B32" s="110">
        <f t="shared" si="6"/>
        <v>25</v>
      </c>
      <c r="C32" s="121" t="s">
        <v>116</v>
      </c>
      <c r="D32" s="122" t="s">
        <v>115</v>
      </c>
      <c r="E32" s="109" t="s">
        <v>65</v>
      </c>
      <c r="F32" s="112" t="s">
        <v>74</v>
      </c>
      <c r="G32" s="113">
        <v>60.3</v>
      </c>
      <c r="H32" s="113">
        <v>0.0</v>
      </c>
      <c r="I32" s="113">
        <v>0.0</v>
      </c>
      <c r="J32" s="114"/>
      <c r="K32" s="114"/>
      <c r="L32" s="114"/>
      <c r="M32" s="114"/>
      <c r="N32" s="114"/>
      <c r="O32" s="114"/>
      <c r="P32" s="114"/>
      <c r="Q32" s="115"/>
      <c r="R32" s="115"/>
      <c r="S32" s="115"/>
      <c r="T32" s="115"/>
      <c r="U32" s="115"/>
      <c r="V32" s="115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6">
        <f t="shared" ref="AR32:CB32" si="114">((G32/G$4)*1000)*G$5</f>
        <v>518.6581977</v>
      </c>
      <c r="AS32" s="116">
        <f t="shared" si="114"/>
        <v>0</v>
      </c>
      <c r="AT32" s="116">
        <f t="shared" si="114"/>
        <v>0</v>
      </c>
      <c r="AU32" s="116">
        <f t="shared" si="114"/>
        <v>0</v>
      </c>
      <c r="AV32" s="116">
        <f t="shared" si="114"/>
        <v>0</v>
      </c>
      <c r="AW32" s="116">
        <f t="shared" si="114"/>
        <v>0</v>
      </c>
      <c r="AX32" s="116">
        <f t="shared" si="114"/>
        <v>0</v>
      </c>
      <c r="AY32" s="116">
        <f t="shared" si="114"/>
        <v>0</v>
      </c>
      <c r="AZ32" s="116">
        <f t="shared" si="114"/>
        <v>0</v>
      </c>
      <c r="BA32" s="116">
        <f t="shared" si="114"/>
        <v>0</v>
      </c>
      <c r="BB32" s="116">
        <f t="shared" si="114"/>
        <v>0</v>
      </c>
      <c r="BC32" s="116">
        <f t="shared" si="114"/>
        <v>0</v>
      </c>
      <c r="BD32" s="116">
        <f t="shared" si="114"/>
        <v>0</v>
      </c>
      <c r="BE32" s="116">
        <f t="shared" si="114"/>
        <v>0</v>
      </c>
      <c r="BF32" s="116">
        <f t="shared" si="114"/>
        <v>0</v>
      </c>
      <c r="BG32" s="116">
        <f t="shared" si="114"/>
        <v>0</v>
      </c>
      <c r="BH32" s="116">
        <f t="shared" si="114"/>
        <v>0</v>
      </c>
      <c r="BI32" s="116">
        <f t="shared" si="114"/>
        <v>0</v>
      </c>
      <c r="BJ32" s="116">
        <f t="shared" si="114"/>
        <v>0</v>
      </c>
      <c r="BK32" s="116">
        <f t="shared" si="114"/>
        <v>0</v>
      </c>
      <c r="BL32" s="116">
        <f t="shared" si="114"/>
        <v>0</v>
      </c>
      <c r="BM32" s="116">
        <f t="shared" si="114"/>
        <v>0</v>
      </c>
      <c r="BN32" s="116">
        <f t="shared" si="114"/>
        <v>0</v>
      </c>
      <c r="BO32" s="116">
        <f t="shared" si="114"/>
        <v>0</v>
      </c>
      <c r="BP32" s="116">
        <f t="shared" si="114"/>
        <v>0</v>
      </c>
      <c r="BQ32" s="116">
        <f t="shared" si="114"/>
        <v>0</v>
      </c>
      <c r="BR32" s="116">
        <f t="shared" si="114"/>
        <v>0</v>
      </c>
      <c r="BS32" s="116">
        <f t="shared" si="114"/>
        <v>0</v>
      </c>
      <c r="BT32" s="116">
        <f t="shared" si="114"/>
        <v>0</v>
      </c>
      <c r="BU32" s="116">
        <f t="shared" si="114"/>
        <v>0</v>
      </c>
      <c r="BV32" s="116">
        <f t="shared" si="114"/>
        <v>0</v>
      </c>
      <c r="BW32" s="116">
        <f t="shared" si="114"/>
        <v>0</v>
      </c>
      <c r="BX32" s="116">
        <f t="shared" si="114"/>
        <v>0</v>
      </c>
      <c r="BY32" s="116">
        <f t="shared" si="114"/>
        <v>0</v>
      </c>
      <c r="BZ32" s="116">
        <f t="shared" si="114"/>
        <v>0</v>
      </c>
      <c r="CA32" s="116">
        <f t="shared" si="114"/>
        <v>0</v>
      </c>
      <c r="CB32" s="116">
        <f t="shared" si="114"/>
        <v>0</v>
      </c>
      <c r="CC32" s="117">
        <v>0.0</v>
      </c>
      <c r="CD32" s="117">
        <v>0.0</v>
      </c>
      <c r="CE32" s="117">
        <v>0.0</v>
      </c>
      <c r="CF32" s="118">
        <f t="shared" si="8"/>
        <v>0</v>
      </c>
      <c r="CG32" s="118">
        <f t="shared" si="9"/>
        <v>0</v>
      </c>
      <c r="CH32" s="118">
        <f t="shared" ref="CH32:CK32" si="115">AR32</f>
        <v>518.6581977</v>
      </c>
      <c r="CI32" s="118">
        <f t="shared" si="115"/>
        <v>0</v>
      </c>
      <c r="CJ32" s="118">
        <f t="shared" si="115"/>
        <v>0</v>
      </c>
      <c r="CK32" s="118">
        <f t="shared" si="115"/>
        <v>0</v>
      </c>
      <c r="CL32" s="118">
        <f t="shared" si="11"/>
        <v>0</v>
      </c>
      <c r="CM32" s="118">
        <f t="shared" si="12"/>
        <v>0</v>
      </c>
      <c r="CN32" s="118">
        <f t="shared" si="13"/>
        <v>0</v>
      </c>
      <c r="CO32" s="118">
        <f t="shared" si="14"/>
        <v>0</v>
      </c>
      <c r="CP32" s="118">
        <f t="shared" si="15"/>
        <v>0</v>
      </c>
      <c r="CQ32" s="118">
        <f t="shared" si="16"/>
        <v>0</v>
      </c>
      <c r="CR32" s="118">
        <f t="shared" si="17"/>
        <v>0</v>
      </c>
      <c r="CS32" s="118">
        <f t="shared" si="18"/>
        <v>0</v>
      </c>
      <c r="CT32" s="118">
        <f t="shared" ref="CT32:CU32" si="116">BN32</f>
        <v>0</v>
      </c>
      <c r="CU32" s="118">
        <f t="shared" si="116"/>
        <v>0</v>
      </c>
      <c r="CV32" s="118">
        <f t="shared" ref="CV32:CX32" si="117">BR32</f>
        <v>0</v>
      </c>
      <c r="CW32" s="118">
        <f t="shared" si="117"/>
        <v>0</v>
      </c>
      <c r="CX32" s="118">
        <f t="shared" si="117"/>
        <v>0</v>
      </c>
      <c r="CY32" s="118">
        <f t="shared" si="21"/>
        <v>0</v>
      </c>
      <c r="CZ32" s="118">
        <f t="shared" si="22"/>
        <v>0</v>
      </c>
      <c r="DA32" s="118">
        <f t="shared" si="23"/>
        <v>0</v>
      </c>
      <c r="DB32" s="118">
        <f t="shared" si="24"/>
        <v>0</v>
      </c>
      <c r="DC32" s="119">
        <f t="shared" si="25"/>
        <v>518.6581977</v>
      </c>
      <c r="DD32" s="120"/>
    </row>
    <row r="33">
      <c r="A33" s="109" t="str">
        <f t="shared" si="5"/>
        <v>SylvienneLawrie-Lie</v>
      </c>
      <c r="B33" s="110">
        <f t="shared" si="6"/>
        <v>26</v>
      </c>
      <c r="C33" s="121" t="s">
        <v>117</v>
      </c>
      <c r="D33" s="122" t="s">
        <v>118</v>
      </c>
      <c r="E33" s="123" t="s">
        <v>83</v>
      </c>
      <c r="F33" s="112" t="s">
        <v>87</v>
      </c>
      <c r="G33" s="113">
        <v>28.85</v>
      </c>
      <c r="H33" s="113">
        <v>0.0</v>
      </c>
      <c r="I33" s="113">
        <v>29.66</v>
      </c>
      <c r="J33" s="114"/>
      <c r="K33" s="114"/>
      <c r="L33" s="114"/>
      <c r="M33" s="114"/>
      <c r="N33" s="114"/>
      <c r="O33" s="114"/>
      <c r="P33" s="114"/>
      <c r="Q33" s="115"/>
      <c r="R33" s="115"/>
      <c r="S33" s="115"/>
      <c r="T33" s="115"/>
      <c r="U33" s="115"/>
      <c r="V33" s="115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6">
        <f t="shared" ref="AR33:CB33" si="118">((G33/G$4)*1000)*G$5</f>
        <v>248.147413</v>
      </c>
      <c r="AS33" s="116">
        <f t="shared" si="118"/>
        <v>0</v>
      </c>
      <c r="AT33" s="116">
        <f t="shared" si="118"/>
        <v>255.5540827</v>
      </c>
      <c r="AU33" s="116">
        <f t="shared" si="118"/>
        <v>0</v>
      </c>
      <c r="AV33" s="116">
        <f t="shared" si="118"/>
        <v>0</v>
      </c>
      <c r="AW33" s="116">
        <f t="shared" si="118"/>
        <v>0</v>
      </c>
      <c r="AX33" s="116">
        <f t="shared" si="118"/>
        <v>0</v>
      </c>
      <c r="AY33" s="116">
        <f t="shared" si="118"/>
        <v>0</v>
      </c>
      <c r="AZ33" s="116">
        <f t="shared" si="118"/>
        <v>0</v>
      </c>
      <c r="BA33" s="116">
        <f t="shared" si="118"/>
        <v>0</v>
      </c>
      <c r="BB33" s="116">
        <f t="shared" si="118"/>
        <v>0</v>
      </c>
      <c r="BC33" s="116">
        <f t="shared" si="118"/>
        <v>0</v>
      </c>
      <c r="BD33" s="116">
        <f t="shared" si="118"/>
        <v>0</v>
      </c>
      <c r="BE33" s="116">
        <f t="shared" si="118"/>
        <v>0</v>
      </c>
      <c r="BF33" s="116">
        <f t="shared" si="118"/>
        <v>0</v>
      </c>
      <c r="BG33" s="116">
        <f t="shared" si="118"/>
        <v>0</v>
      </c>
      <c r="BH33" s="116">
        <f t="shared" si="118"/>
        <v>0</v>
      </c>
      <c r="BI33" s="116">
        <f t="shared" si="118"/>
        <v>0</v>
      </c>
      <c r="BJ33" s="116">
        <f t="shared" si="118"/>
        <v>0</v>
      </c>
      <c r="BK33" s="116">
        <f t="shared" si="118"/>
        <v>0</v>
      </c>
      <c r="BL33" s="116">
        <f t="shared" si="118"/>
        <v>0</v>
      </c>
      <c r="BM33" s="116">
        <f t="shared" si="118"/>
        <v>0</v>
      </c>
      <c r="BN33" s="116">
        <f t="shared" si="118"/>
        <v>0</v>
      </c>
      <c r="BO33" s="116">
        <f t="shared" si="118"/>
        <v>0</v>
      </c>
      <c r="BP33" s="116">
        <f t="shared" si="118"/>
        <v>0</v>
      </c>
      <c r="BQ33" s="116">
        <f t="shared" si="118"/>
        <v>0</v>
      </c>
      <c r="BR33" s="116">
        <f t="shared" si="118"/>
        <v>0</v>
      </c>
      <c r="BS33" s="116">
        <f t="shared" si="118"/>
        <v>0</v>
      </c>
      <c r="BT33" s="116">
        <f t="shared" si="118"/>
        <v>0</v>
      </c>
      <c r="BU33" s="116">
        <f t="shared" si="118"/>
        <v>0</v>
      </c>
      <c r="BV33" s="116">
        <f t="shared" si="118"/>
        <v>0</v>
      </c>
      <c r="BW33" s="116">
        <f t="shared" si="118"/>
        <v>0</v>
      </c>
      <c r="BX33" s="116">
        <f t="shared" si="118"/>
        <v>0</v>
      </c>
      <c r="BY33" s="116">
        <f t="shared" si="118"/>
        <v>0</v>
      </c>
      <c r="BZ33" s="116">
        <f t="shared" si="118"/>
        <v>0</v>
      </c>
      <c r="CA33" s="116">
        <f t="shared" si="118"/>
        <v>0</v>
      </c>
      <c r="CB33" s="116">
        <f t="shared" si="118"/>
        <v>0</v>
      </c>
      <c r="CC33" s="117">
        <v>0.0</v>
      </c>
      <c r="CD33" s="117">
        <v>0.0</v>
      </c>
      <c r="CE33" s="117">
        <v>0.0</v>
      </c>
      <c r="CF33" s="118">
        <f t="shared" si="8"/>
        <v>0</v>
      </c>
      <c r="CG33" s="118">
        <f t="shared" si="9"/>
        <v>0</v>
      </c>
      <c r="CH33" s="118">
        <f t="shared" ref="CH33:CK33" si="119">AR33</f>
        <v>248.147413</v>
      </c>
      <c r="CI33" s="118">
        <f t="shared" si="119"/>
        <v>0</v>
      </c>
      <c r="CJ33" s="118">
        <f t="shared" si="119"/>
        <v>255.5540827</v>
      </c>
      <c r="CK33" s="118">
        <f t="shared" si="119"/>
        <v>0</v>
      </c>
      <c r="CL33" s="118">
        <f t="shared" si="11"/>
        <v>0</v>
      </c>
      <c r="CM33" s="118">
        <f t="shared" si="12"/>
        <v>0</v>
      </c>
      <c r="CN33" s="118">
        <f t="shared" si="13"/>
        <v>0</v>
      </c>
      <c r="CO33" s="118">
        <f t="shared" si="14"/>
        <v>0</v>
      </c>
      <c r="CP33" s="118">
        <f t="shared" si="15"/>
        <v>0</v>
      </c>
      <c r="CQ33" s="118">
        <f t="shared" si="16"/>
        <v>0</v>
      </c>
      <c r="CR33" s="118">
        <f t="shared" si="17"/>
        <v>0</v>
      </c>
      <c r="CS33" s="118">
        <f t="shared" si="18"/>
        <v>0</v>
      </c>
      <c r="CT33" s="118">
        <f t="shared" ref="CT33:CU33" si="120">BN33</f>
        <v>0</v>
      </c>
      <c r="CU33" s="118">
        <f t="shared" si="120"/>
        <v>0</v>
      </c>
      <c r="CV33" s="118">
        <f t="shared" ref="CV33:CX33" si="121">BR33</f>
        <v>0</v>
      </c>
      <c r="CW33" s="118">
        <f t="shared" si="121"/>
        <v>0</v>
      </c>
      <c r="CX33" s="118">
        <f t="shared" si="121"/>
        <v>0</v>
      </c>
      <c r="CY33" s="118">
        <f t="shared" si="21"/>
        <v>0</v>
      </c>
      <c r="CZ33" s="118">
        <f t="shared" si="22"/>
        <v>0</v>
      </c>
      <c r="DA33" s="118">
        <f t="shared" si="23"/>
        <v>0</v>
      </c>
      <c r="DB33" s="118">
        <f t="shared" si="24"/>
        <v>0</v>
      </c>
      <c r="DC33" s="119">
        <f t="shared" si="25"/>
        <v>503.7014957</v>
      </c>
      <c r="DD33" s="120"/>
    </row>
    <row r="34">
      <c r="A34" s="109" t="str">
        <f t="shared" si="5"/>
        <v>RileyPrentice</v>
      </c>
      <c r="B34" s="110">
        <f t="shared" si="6"/>
        <v>27</v>
      </c>
      <c r="C34" s="121" t="s">
        <v>119</v>
      </c>
      <c r="D34" s="122" t="s">
        <v>120</v>
      </c>
      <c r="E34" s="109" t="s">
        <v>62</v>
      </c>
      <c r="F34" s="112" t="s">
        <v>74</v>
      </c>
      <c r="G34" s="113">
        <v>52.13</v>
      </c>
      <c r="H34" s="113">
        <v>0.0</v>
      </c>
      <c r="I34" s="113">
        <v>0.0</v>
      </c>
      <c r="J34" s="114"/>
      <c r="K34" s="114"/>
      <c r="L34" s="114"/>
      <c r="M34" s="114"/>
      <c r="N34" s="114"/>
      <c r="O34" s="114"/>
      <c r="P34" s="114"/>
      <c r="Q34" s="115"/>
      <c r="R34" s="115"/>
      <c r="S34" s="115"/>
      <c r="T34" s="115"/>
      <c r="U34" s="115"/>
      <c r="V34" s="115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6">
        <f t="shared" ref="AR34:CB34" si="122">((G34/G$4)*1000)*G$5</f>
        <v>448.3856028</v>
      </c>
      <c r="AS34" s="116">
        <f t="shared" si="122"/>
        <v>0</v>
      </c>
      <c r="AT34" s="116">
        <f t="shared" si="122"/>
        <v>0</v>
      </c>
      <c r="AU34" s="116">
        <f t="shared" si="122"/>
        <v>0</v>
      </c>
      <c r="AV34" s="116">
        <f t="shared" si="122"/>
        <v>0</v>
      </c>
      <c r="AW34" s="116">
        <f t="shared" si="122"/>
        <v>0</v>
      </c>
      <c r="AX34" s="116">
        <f t="shared" si="122"/>
        <v>0</v>
      </c>
      <c r="AY34" s="116">
        <f t="shared" si="122"/>
        <v>0</v>
      </c>
      <c r="AZ34" s="116">
        <f t="shared" si="122"/>
        <v>0</v>
      </c>
      <c r="BA34" s="116">
        <f t="shared" si="122"/>
        <v>0</v>
      </c>
      <c r="BB34" s="116">
        <f t="shared" si="122"/>
        <v>0</v>
      </c>
      <c r="BC34" s="116">
        <f t="shared" si="122"/>
        <v>0</v>
      </c>
      <c r="BD34" s="116">
        <f t="shared" si="122"/>
        <v>0</v>
      </c>
      <c r="BE34" s="116">
        <f t="shared" si="122"/>
        <v>0</v>
      </c>
      <c r="BF34" s="116">
        <f t="shared" si="122"/>
        <v>0</v>
      </c>
      <c r="BG34" s="116">
        <f t="shared" si="122"/>
        <v>0</v>
      </c>
      <c r="BH34" s="116">
        <f t="shared" si="122"/>
        <v>0</v>
      </c>
      <c r="BI34" s="116">
        <f t="shared" si="122"/>
        <v>0</v>
      </c>
      <c r="BJ34" s="116">
        <f t="shared" si="122"/>
        <v>0</v>
      </c>
      <c r="BK34" s="116">
        <f t="shared" si="122"/>
        <v>0</v>
      </c>
      <c r="BL34" s="116">
        <f t="shared" si="122"/>
        <v>0</v>
      </c>
      <c r="BM34" s="116">
        <f t="shared" si="122"/>
        <v>0</v>
      </c>
      <c r="BN34" s="116">
        <f t="shared" si="122"/>
        <v>0</v>
      </c>
      <c r="BO34" s="116">
        <f t="shared" si="122"/>
        <v>0</v>
      </c>
      <c r="BP34" s="116">
        <f t="shared" si="122"/>
        <v>0</v>
      </c>
      <c r="BQ34" s="116">
        <f t="shared" si="122"/>
        <v>0</v>
      </c>
      <c r="BR34" s="116">
        <f t="shared" si="122"/>
        <v>0</v>
      </c>
      <c r="BS34" s="116">
        <f t="shared" si="122"/>
        <v>0</v>
      </c>
      <c r="BT34" s="116">
        <f t="shared" si="122"/>
        <v>0</v>
      </c>
      <c r="BU34" s="116">
        <f t="shared" si="122"/>
        <v>0</v>
      </c>
      <c r="BV34" s="116">
        <f t="shared" si="122"/>
        <v>0</v>
      </c>
      <c r="BW34" s="116">
        <f t="shared" si="122"/>
        <v>0</v>
      </c>
      <c r="BX34" s="116">
        <f t="shared" si="122"/>
        <v>0</v>
      </c>
      <c r="BY34" s="116">
        <f t="shared" si="122"/>
        <v>0</v>
      </c>
      <c r="BZ34" s="116">
        <f t="shared" si="122"/>
        <v>0</v>
      </c>
      <c r="CA34" s="116">
        <f t="shared" si="122"/>
        <v>0</v>
      </c>
      <c r="CB34" s="116">
        <f t="shared" si="122"/>
        <v>0</v>
      </c>
      <c r="CC34" s="117">
        <v>0.0</v>
      </c>
      <c r="CD34" s="117">
        <v>0.0</v>
      </c>
      <c r="CE34" s="117">
        <v>0.0</v>
      </c>
      <c r="CF34" s="118">
        <f t="shared" si="8"/>
        <v>0</v>
      </c>
      <c r="CG34" s="118">
        <f t="shared" si="9"/>
        <v>0</v>
      </c>
      <c r="CH34" s="118">
        <f t="shared" ref="CH34:CK34" si="123">AR34</f>
        <v>448.3856028</v>
      </c>
      <c r="CI34" s="118">
        <f t="shared" si="123"/>
        <v>0</v>
      </c>
      <c r="CJ34" s="118">
        <f t="shared" si="123"/>
        <v>0</v>
      </c>
      <c r="CK34" s="118">
        <f t="shared" si="123"/>
        <v>0</v>
      </c>
      <c r="CL34" s="118">
        <f t="shared" si="11"/>
        <v>0</v>
      </c>
      <c r="CM34" s="118">
        <f t="shared" si="12"/>
        <v>0</v>
      </c>
      <c r="CN34" s="118">
        <f t="shared" si="13"/>
        <v>0</v>
      </c>
      <c r="CO34" s="118">
        <f t="shared" si="14"/>
        <v>0</v>
      </c>
      <c r="CP34" s="118">
        <f t="shared" si="15"/>
        <v>0</v>
      </c>
      <c r="CQ34" s="118">
        <f t="shared" si="16"/>
        <v>0</v>
      </c>
      <c r="CR34" s="118">
        <f t="shared" si="17"/>
        <v>0</v>
      </c>
      <c r="CS34" s="118">
        <f t="shared" si="18"/>
        <v>0</v>
      </c>
      <c r="CT34" s="118">
        <f t="shared" ref="CT34:CU34" si="124">BN34</f>
        <v>0</v>
      </c>
      <c r="CU34" s="118">
        <f t="shared" si="124"/>
        <v>0</v>
      </c>
      <c r="CV34" s="118">
        <f t="shared" ref="CV34:CX34" si="125">BR34</f>
        <v>0</v>
      </c>
      <c r="CW34" s="118">
        <f t="shared" si="125"/>
        <v>0</v>
      </c>
      <c r="CX34" s="118">
        <f t="shared" si="125"/>
        <v>0</v>
      </c>
      <c r="CY34" s="118">
        <f t="shared" si="21"/>
        <v>0</v>
      </c>
      <c r="CZ34" s="118">
        <f t="shared" si="22"/>
        <v>0</v>
      </c>
      <c r="DA34" s="118">
        <f t="shared" si="23"/>
        <v>0</v>
      </c>
      <c r="DB34" s="118">
        <f t="shared" si="24"/>
        <v>0</v>
      </c>
      <c r="DC34" s="119">
        <f t="shared" si="25"/>
        <v>448.3856028</v>
      </c>
      <c r="DD34" s="120"/>
    </row>
    <row r="35">
      <c r="A35" s="109" t="str">
        <f t="shared" si="5"/>
        <v>FrancescaFarcau</v>
      </c>
      <c r="B35" s="110">
        <f t="shared" si="6"/>
        <v>28</v>
      </c>
      <c r="C35" s="121" t="s">
        <v>121</v>
      </c>
      <c r="D35" s="122" t="s">
        <v>122</v>
      </c>
      <c r="E35" s="123" t="s">
        <v>123</v>
      </c>
      <c r="F35" s="112" t="s">
        <v>124</v>
      </c>
      <c r="G35" s="113">
        <v>0.0</v>
      </c>
      <c r="H35" s="113">
        <v>0.0</v>
      </c>
      <c r="I35" s="113">
        <v>44.73</v>
      </c>
      <c r="J35" s="114"/>
      <c r="K35" s="114"/>
      <c r="L35" s="114"/>
      <c r="M35" s="114"/>
      <c r="N35" s="114"/>
      <c r="O35" s="114"/>
      <c r="P35" s="114"/>
      <c r="Q35" s="115"/>
      <c r="R35" s="115"/>
      <c r="S35" s="115"/>
      <c r="T35" s="115"/>
      <c r="U35" s="115"/>
      <c r="V35" s="115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6">
        <f t="shared" ref="AR35:CB35" si="126">((G35/G$4)*1000)*G$5</f>
        <v>0</v>
      </c>
      <c r="AS35" s="116">
        <f t="shared" si="126"/>
        <v>0</v>
      </c>
      <c r="AT35" s="116">
        <f t="shared" si="126"/>
        <v>385.3989926</v>
      </c>
      <c r="AU35" s="116">
        <f t="shared" si="126"/>
        <v>0</v>
      </c>
      <c r="AV35" s="116">
        <f t="shared" si="126"/>
        <v>0</v>
      </c>
      <c r="AW35" s="116">
        <f t="shared" si="126"/>
        <v>0</v>
      </c>
      <c r="AX35" s="116">
        <f t="shared" si="126"/>
        <v>0</v>
      </c>
      <c r="AY35" s="116">
        <f t="shared" si="126"/>
        <v>0</v>
      </c>
      <c r="AZ35" s="116">
        <f t="shared" si="126"/>
        <v>0</v>
      </c>
      <c r="BA35" s="116">
        <f t="shared" si="126"/>
        <v>0</v>
      </c>
      <c r="BB35" s="116">
        <f t="shared" si="126"/>
        <v>0</v>
      </c>
      <c r="BC35" s="116">
        <f t="shared" si="126"/>
        <v>0</v>
      </c>
      <c r="BD35" s="116">
        <f t="shared" si="126"/>
        <v>0</v>
      </c>
      <c r="BE35" s="116">
        <f t="shared" si="126"/>
        <v>0</v>
      </c>
      <c r="BF35" s="116">
        <f t="shared" si="126"/>
        <v>0</v>
      </c>
      <c r="BG35" s="116">
        <f t="shared" si="126"/>
        <v>0</v>
      </c>
      <c r="BH35" s="116">
        <f t="shared" si="126"/>
        <v>0</v>
      </c>
      <c r="BI35" s="116">
        <f t="shared" si="126"/>
        <v>0</v>
      </c>
      <c r="BJ35" s="116">
        <f t="shared" si="126"/>
        <v>0</v>
      </c>
      <c r="BK35" s="116">
        <f t="shared" si="126"/>
        <v>0</v>
      </c>
      <c r="BL35" s="116">
        <f t="shared" si="126"/>
        <v>0</v>
      </c>
      <c r="BM35" s="116">
        <f t="shared" si="126"/>
        <v>0</v>
      </c>
      <c r="BN35" s="116">
        <f t="shared" si="126"/>
        <v>0</v>
      </c>
      <c r="BO35" s="116">
        <f t="shared" si="126"/>
        <v>0</v>
      </c>
      <c r="BP35" s="116">
        <f t="shared" si="126"/>
        <v>0</v>
      </c>
      <c r="BQ35" s="116">
        <f t="shared" si="126"/>
        <v>0</v>
      </c>
      <c r="BR35" s="116">
        <f t="shared" si="126"/>
        <v>0</v>
      </c>
      <c r="BS35" s="116">
        <f t="shared" si="126"/>
        <v>0</v>
      </c>
      <c r="BT35" s="116">
        <f t="shared" si="126"/>
        <v>0</v>
      </c>
      <c r="BU35" s="116">
        <f t="shared" si="126"/>
        <v>0</v>
      </c>
      <c r="BV35" s="116">
        <f t="shared" si="126"/>
        <v>0</v>
      </c>
      <c r="BW35" s="116">
        <f t="shared" si="126"/>
        <v>0</v>
      </c>
      <c r="BX35" s="116">
        <f t="shared" si="126"/>
        <v>0</v>
      </c>
      <c r="BY35" s="116">
        <f t="shared" si="126"/>
        <v>0</v>
      </c>
      <c r="BZ35" s="116">
        <f t="shared" si="126"/>
        <v>0</v>
      </c>
      <c r="CA35" s="116">
        <f t="shared" si="126"/>
        <v>0</v>
      </c>
      <c r="CB35" s="116">
        <f t="shared" si="126"/>
        <v>0</v>
      </c>
      <c r="CC35" s="2"/>
      <c r="CD35" s="2"/>
      <c r="CE35" s="2"/>
      <c r="CF35" s="118">
        <f t="shared" si="8"/>
        <v>0</v>
      </c>
      <c r="CG35" s="118">
        <f t="shared" si="9"/>
        <v>0</v>
      </c>
      <c r="CH35" s="118">
        <f t="shared" ref="CH35:CK35" si="127">AR35</f>
        <v>0</v>
      </c>
      <c r="CI35" s="118">
        <f t="shared" si="127"/>
        <v>0</v>
      </c>
      <c r="CJ35" s="118">
        <f t="shared" si="127"/>
        <v>385.3989926</v>
      </c>
      <c r="CK35" s="118">
        <f t="shared" si="127"/>
        <v>0</v>
      </c>
      <c r="CL35" s="118">
        <f t="shared" si="11"/>
        <v>0</v>
      </c>
      <c r="CM35" s="118">
        <f t="shared" si="12"/>
        <v>0</v>
      </c>
      <c r="CN35" s="118">
        <f t="shared" si="13"/>
        <v>0</v>
      </c>
      <c r="CO35" s="118">
        <f t="shared" si="14"/>
        <v>0</v>
      </c>
      <c r="CP35" s="118">
        <f t="shared" si="15"/>
        <v>0</v>
      </c>
      <c r="CQ35" s="118">
        <f t="shared" si="16"/>
        <v>0</v>
      </c>
      <c r="CR35" s="118">
        <f t="shared" si="17"/>
        <v>0</v>
      </c>
      <c r="CS35" s="118">
        <f t="shared" si="18"/>
        <v>0</v>
      </c>
      <c r="CT35" s="118">
        <f t="shared" ref="CT35:CU35" si="128">BN35</f>
        <v>0</v>
      </c>
      <c r="CU35" s="118">
        <f t="shared" si="128"/>
        <v>0</v>
      </c>
      <c r="CV35" s="118">
        <f t="shared" ref="CV35:CX35" si="129">BR35</f>
        <v>0</v>
      </c>
      <c r="CW35" s="118">
        <f t="shared" si="129"/>
        <v>0</v>
      </c>
      <c r="CX35" s="118">
        <f t="shared" si="129"/>
        <v>0</v>
      </c>
      <c r="CY35" s="118">
        <f t="shared" si="21"/>
        <v>0</v>
      </c>
      <c r="CZ35" s="118">
        <f t="shared" si="22"/>
        <v>0</v>
      </c>
      <c r="DA35" s="118">
        <f t="shared" si="23"/>
        <v>0</v>
      </c>
      <c r="DB35" s="118">
        <f t="shared" si="24"/>
        <v>0</v>
      </c>
      <c r="DC35" s="119">
        <f t="shared" si="25"/>
        <v>385.3989926</v>
      </c>
      <c r="DD35" s="120"/>
    </row>
    <row r="36">
      <c r="A36" s="109" t="str">
        <f t="shared" si="5"/>
        <v>poppyclemenson</v>
      </c>
      <c r="B36" s="110">
        <f t="shared" si="6"/>
        <v>29</v>
      </c>
      <c r="C36" s="121" t="s">
        <v>125</v>
      </c>
      <c r="D36" s="122" t="s">
        <v>126</v>
      </c>
      <c r="E36" s="123" t="s">
        <v>83</v>
      </c>
      <c r="F36" s="112" t="s">
        <v>87</v>
      </c>
      <c r="G36" s="113">
        <v>39.16</v>
      </c>
      <c r="H36" s="113">
        <v>0.0</v>
      </c>
      <c r="I36" s="113">
        <v>0.0</v>
      </c>
      <c r="J36" s="114"/>
      <c r="K36" s="114"/>
      <c r="L36" s="114"/>
      <c r="M36" s="114"/>
      <c r="N36" s="114"/>
      <c r="O36" s="114"/>
      <c r="P36" s="114"/>
      <c r="Q36" s="115"/>
      <c r="R36" s="115"/>
      <c r="S36" s="115"/>
      <c r="T36" s="115"/>
      <c r="U36" s="115"/>
      <c r="V36" s="115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6">
        <f t="shared" ref="AR36:CB36" si="130">((G36/G$4)*1000)*G$5</f>
        <v>336.8267831</v>
      </c>
      <c r="AS36" s="116">
        <f t="shared" si="130"/>
        <v>0</v>
      </c>
      <c r="AT36" s="116">
        <f t="shared" si="130"/>
        <v>0</v>
      </c>
      <c r="AU36" s="116">
        <f t="shared" si="130"/>
        <v>0</v>
      </c>
      <c r="AV36" s="116">
        <f t="shared" si="130"/>
        <v>0</v>
      </c>
      <c r="AW36" s="116">
        <f t="shared" si="130"/>
        <v>0</v>
      </c>
      <c r="AX36" s="116">
        <f t="shared" si="130"/>
        <v>0</v>
      </c>
      <c r="AY36" s="116">
        <f t="shared" si="130"/>
        <v>0</v>
      </c>
      <c r="AZ36" s="116">
        <f t="shared" si="130"/>
        <v>0</v>
      </c>
      <c r="BA36" s="116">
        <f t="shared" si="130"/>
        <v>0</v>
      </c>
      <c r="BB36" s="116">
        <f t="shared" si="130"/>
        <v>0</v>
      </c>
      <c r="BC36" s="116">
        <f t="shared" si="130"/>
        <v>0</v>
      </c>
      <c r="BD36" s="116">
        <f t="shared" si="130"/>
        <v>0</v>
      </c>
      <c r="BE36" s="116">
        <f t="shared" si="130"/>
        <v>0</v>
      </c>
      <c r="BF36" s="116">
        <f t="shared" si="130"/>
        <v>0</v>
      </c>
      <c r="BG36" s="116">
        <f t="shared" si="130"/>
        <v>0</v>
      </c>
      <c r="BH36" s="116">
        <f t="shared" si="130"/>
        <v>0</v>
      </c>
      <c r="BI36" s="116">
        <f t="shared" si="130"/>
        <v>0</v>
      </c>
      <c r="BJ36" s="116">
        <f t="shared" si="130"/>
        <v>0</v>
      </c>
      <c r="BK36" s="116">
        <f t="shared" si="130"/>
        <v>0</v>
      </c>
      <c r="BL36" s="116">
        <f t="shared" si="130"/>
        <v>0</v>
      </c>
      <c r="BM36" s="116">
        <f t="shared" si="130"/>
        <v>0</v>
      </c>
      <c r="BN36" s="116">
        <f t="shared" si="130"/>
        <v>0</v>
      </c>
      <c r="BO36" s="116">
        <f t="shared" si="130"/>
        <v>0</v>
      </c>
      <c r="BP36" s="116">
        <f t="shared" si="130"/>
        <v>0</v>
      </c>
      <c r="BQ36" s="116">
        <f t="shared" si="130"/>
        <v>0</v>
      </c>
      <c r="BR36" s="116">
        <f t="shared" si="130"/>
        <v>0</v>
      </c>
      <c r="BS36" s="116">
        <f t="shared" si="130"/>
        <v>0</v>
      </c>
      <c r="BT36" s="116">
        <f t="shared" si="130"/>
        <v>0</v>
      </c>
      <c r="BU36" s="116">
        <f t="shared" si="130"/>
        <v>0</v>
      </c>
      <c r="BV36" s="116">
        <f t="shared" si="130"/>
        <v>0</v>
      </c>
      <c r="BW36" s="116">
        <f t="shared" si="130"/>
        <v>0</v>
      </c>
      <c r="BX36" s="116">
        <f t="shared" si="130"/>
        <v>0</v>
      </c>
      <c r="BY36" s="116">
        <f t="shared" si="130"/>
        <v>0</v>
      </c>
      <c r="BZ36" s="116">
        <f t="shared" si="130"/>
        <v>0</v>
      </c>
      <c r="CA36" s="116">
        <f t="shared" si="130"/>
        <v>0</v>
      </c>
      <c r="CB36" s="116">
        <f t="shared" si="130"/>
        <v>0</v>
      </c>
      <c r="CC36" s="117">
        <v>0.0</v>
      </c>
      <c r="CD36" s="117">
        <v>0.0</v>
      </c>
      <c r="CE36" s="117">
        <v>0.0</v>
      </c>
      <c r="CF36" s="118">
        <f t="shared" si="8"/>
        <v>0</v>
      </c>
      <c r="CG36" s="118">
        <f t="shared" si="9"/>
        <v>0</v>
      </c>
      <c r="CH36" s="118">
        <f t="shared" ref="CH36:CK36" si="131">AR36</f>
        <v>336.8267831</v>
      </c>
      <c r="CI36" s="118">
        <f t="shared" si="131"/>
        <v>0</v>
      </c>
      <c r="CJ36" s="118">
        <f t="shared" si="131"/>
        <v>0</v>
      </c>
      <c r="CK36" s="118">
        <f t="shared" si="131"/>
        <v>0</v>
      </c>
      <c r="CL36" s="118">
        <f t="shared" si="11"/>
        <v>0</v>
      </c>
      <c r="CM36" s="118">
        <f t="shared" si="12"/>
        <v>0</v>
      </c>
      <c r="CN36" s="118">
        <f t="shared" si="13"/>
        <v>0</v>
      </c>
      <c r="CO36" s="118">
        <f t="shared" si="14"/>
        <v>0</v>
      </c>
      <c r="CP36" s="118">
        <f t="shared" si="15"/>
        <v>0</v>
      </c>
      <c r="CQ36" s="118">
        <f t="shared" si="16"/>
        <v>0</v>
      </c>
      <c r="CR36" s="118">
        <f t="shared" si="17"/>
        <v>0</v>
      </c>
      <c r="CS36" s="118">
        <f t="shared" si="18"/>
        <v>0</v>
      </c>
      <c r="CT36" s="118">
        <f t="shared" ref="CT36:CU36" si="132">BN36</f>
        <v>0</v>
      </c>
      <c r="CU36" s="118">
        <f t="shared" si="132"/>
        <v>0</v>
      </c>
      <c r="CV36" s="118">
        <f t="shared" ref="CV36:CX36" si="133">BR36</f>
        <v>0</v>
      </c>
      <c r="CW36" s="118">
        <f t="shared" si="133"/>
        <v>0</v>
      </c>
      <c r="CX36" s="118">
        <f t="shared" si="133"/>
        <v>0</v>
      </c>
      <c r="CY36" s="118">
        <f t="shared" si="21"/>
        <v>0</v>
      </c>
      <c r="CZ36" s="118">
        <f t="shared" si="22"/>
        <v>0</v>
      </c>
      <c r="DA36" s="118">
        <f t="shared" si="23"/>
        <v>0</v>
      </c>
      <c r="DB36" s="118">
        <f t="shared" si="24"/>
        <v>0</v>
      </c>
      <c r="DC36" s="119">
        <f t="shared" si="25"/>
        <v>336.8267831</v>
      </c>
      <c r="DD36" s="120"/>
    </row>
    <row r="37">
      <c r="A37" s="109" t="str">
        <f t="shared" si="5"/>
        <v>OliviaHenderson</v>
      </c>
      <c r="B37" s="110">
        <f t="shared" si="6"/>
        <v>30</v>
      </c>
      <c r="C37" s="121" t="s">
        <v>127</v>
      </c>
      <c r="D37" s="122" t="s">
        <v>98</v>
      </c>
      <c r="E37" s="109" t="s">
        <v>128</v>
      </c>
      <c r="F37" s="112" t="s">
        <v>66</v>
      </c>
      <c r="G37" s="113">
        <v>0.0</v>
      </c>
      <c r="H37" s="113">
        <v>0.0</v>
      </c>
      <c r="I37" s="113">
        <v>37.49</v>
      </c>
      <c r="J37" s="114"/>
      <c r="K37" s="114"/>
      <c r="L37" s="114"/>
      <c r="M37" s="114"/>
      <c r="N37" s="114"/>
      <c r="O37" s="114"/>
      <c r="P37" s="114"/>
      <c r="Q37" s="115"/>
      <c r="R37" s="115"/>
      <c r="S37" s="115"/>
      <c r="T37" s="115"/>
      <c r="U37" s="115"/>
      <c r="V37" s="115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6">
        <f t="shared" ref="AR37:CB37" si="134">((G37/G$4)*1000)*G$5</f>
        <v>0</v>
      </c>
      <c r="AS37" s="116">
        <f t="shared" si="134"/>
        <v>0</v>
      </c>
      <c r="AT37" s="116">
        <f t="shared" si="134"/>
        <v>323.0182927</v>
      </c>
      <c r="AU37" s="116">
        <f t="shared" si="134"/>
        <v>0</v>
      </c>
      <c r="AV37" s="116">
        <f t="shared" si="134"/>
        <v>0</v>
      </c>
      <c r="AW37" s="116">
        <f t="shared" si="134"/>
        <v>0</v>
      </c>
      <c r="AX37" s="116">
        <f t="shared" si="134"/>
        <v>0</v>
      </c>
      <c r="AY37" s="116">
        <f t="shared" si="134"/>
        <v>0</v>
      </c>
      <c r="AZ37" s="116">
        <f t="shared" si="134"/>
        <v>0</v>
      </c>
      <c r="BA37" s="116">
        <f t="shared" si="134"/>
        <v>0</v>
      </c>
      <c r="BB37" s="116">
        <f t="shared" si="134"/>
        <v>0</v>
      </c>
      <c r="BC37" s="116">
        <f t="shared" si="134"/>
        <v>0</v>
      </c>
      <c r="BD37" s="116">
        <f t="shared" si="134"/>
        <v>0</v>
      </c>
      <c r="BE37" s="116">
        <f t="shared" si="134"/>
        <v>0</v>
      </c>
      <c r="BF37" s="116">
        <f t="shared" si="134"/>
        <v>0</v>
      </c>
      <c r="BG37" s="116">
        <f t="shared" si="134"/>
        <v>0</v>
      </c>
      <c r="BH37" s="116">
        <f t="shared" si="134"/>
        <v>0</v>
      </c>
      <c r="BI37" s="116">
        <f t="shared" si="134"/>
        <v>0</v>
      </c>
      <c r="BJ37" s="116">
        <f t="shared" si="134"/>
        <v>0</v>
      </c>
      <c r="BK37" s="116">
        <f t="shared" si="134"/>
        <v>0</v>
      </c>
      <c r="BL37" s="116">
        <f t="shared" si="134"/>
        <v>0</v>
      </c>
      <c r="BM37" s="116">
        <f t="shared" si="134"/>
        <v>0</v>
      </c>
      <c r="BN37" s="116">
        <f t="shared" si="134"/>
        <v>0</v>
      </c>
      <c r="BO37" s="116">
        <f t="shared" si="134"/>
        <v>0</v>
      </c>
      <c r="BP37" s="116">
        <f t="shared" si="134"/>
        <v>0</v>
      </c>
      <c r="BQ37" s="116">
        <f t="shared" si="134"/>
        <v>0</v>
      </c>
      <c r="BR37" s="116">
        <f t="shared" si="134"/>
        <v>0</v>
      </c>
      <c r="BS37" s="116">
        <f t="shared" si="134"/>
        <v>0</v>
      </c>
      <c r="BT37" s="116">
        <f t="shared" si="134"/>
        <v>0</v>
      </c>
      <c r="BU37" s="116">
        <f t="shared" si="134"/>
        <v>0</v>
      </c>
      <c r="BV37" s="116">
        <f t="shared" si="134"/>
        <v>0</v>
      </c>
      <c r="BW37" s="116">
        <f t="shared" si="134"/>
        <v>0</v>
      </c>
      <c r="BX37" s="116">
        <f t="shared" si="134"/>
        <v>0</v>
      </c>
      <c r="BY37" s="116">
        <f t="shared" si="134"/>
        <v>0</v>
      </c>
      <c r="BZ37" s="116">
        <f t="shared" si="134"/>
        <v>0</v>
      </c>
      <c r="CA37" s="116">
        <f t="shared" si="134"/>
        <v>0</v>
      </c>
      <c r="CB37" s="116">
        <f t="shared" si="134"/>
        <v>0</v>
      </c>
      <c r="CC37" s="2"/>
      <c r="CD37" s="2"/>
      <c r="CE37" s="2"/>
      <c r="CF37" s="118">
        <f t="shared" si="8"/>
        <v>0</v>
      </c>
      <c r="CG37" s="118">
        <f t="shared" si="9"/>
        <v>0</v>
      </c>
      <c r="CH37" s="118">
        <f t="shared" ref="CH37:CK37" si="135">AR37</f>
        <v>0</v>
      </c>
      <c r="CI37" s="118">
        <f t="shared" si="135"/>
        <v>0</v>
      </c>
      <c r="CJ37" s="118">
        <f t="shared" si="135"/>
        <v>323.0182927</v>
      </c>
      <c r="CK37" s="118">
        <f t="shared" si="135"/>
        <v>0</v>
      </c>
      <c r="CL37" s="118">
        <f t="shared" si="11"/>
        <v>0</v>
      </c>
      <c r="CM37" s="118">
        <f t="shared" si="12"/>
        <v>0</v>
      </c>
      <c r="CN37" s="118">
        <f t="shared" si="13"/>
        <v>0</v>
      </c>
      <c r="CO37" s="118">
        <f t="shared" si="14"/>
        <v>0</v>
      </c>
      <c r="CP37" s="118">
        <f t="shared" si="15"/>
        <v>0</v>
      </c>
      <c r="CQ37" s="118">
        <f t="shared" si="16"/>
        <v>0</v>
      </c>
      <c r="CR37" s="118">
        <f t="shared" si="17"/>
        <v>0</v>
      </c>
      <c r="CS37" s="118">
        <f t="shared" si="18"/>
        <v>0</v>
      </c>
      <c r="CT37" s="118">
        <f t="shared" ref="CT37:CU37" si="136">BN37</f>
        <v>0</v>
      </c>
      <c r="CU37" s="118">
        <f t="shared" si="136"/>
        <v>0</v>
      </c>
      <c r="CV37" s="118">
        <f t="shared" ref="CV37:CX37" si="137">BR37</f>
        <v>0</v>
      </c>
      <c r="CW37" s="118">
        <f t="shared" si="137"/>
        <v>0</v>
      </c>
      <c r="CX37" s="118">
        <f t="shared" si="137"/>
        <v>0</v>
      </c>
      <c r="CY37" s="118">
        <f t="shared" si="21"/>
        <v>0</v>
      </c>
      <c r="CZ37" s="118">
        <f t="shared" si="22"/>
        <v>0</v>
      </c>
      <c r="DA37" s="118">
        <f t="shared" si="23"/>
        <v>0</v>
      </c>
      <c r="DB37" s="118">
        <f t="shared" si="24"/>
        <v>0</v>
      </c>
      <c r="DC37" s="119">
        <f t="shared" si="25"/>
        <v>323.0182927</v>
      </c>
      <c r="DD37" s="120"/>
    </row>
    <row r="38">
      <c r="A38" s="109" t="str">
        <f t="shared" si="5"/>
        <v>EllaGarrod</v>
      </c>
      <c r="B38" s="110">
        <f t="shared" si="6"/>
        <v>31</v>
      </c>
      <c r="C38" s="121" t="s">
        <v>129</v>
      </c>
      <c r="D38" s="122" t="s">
        <v>130</v>
      </c>
      <c r="E38" s="109" t="s">
        <v>128</v>
      </c>
      <c r="F38" s="112" t="s">
        <v>66</v>
      </c>
      <c r="G38" s="113">
        <v>0.0</v>
      </c>
      <c r="H38" s="113">
        <v>0.0</v>
      </c>
      <c r="I38" s="113">
        <v>34.74</v>
      </c>
      <c r="J38" s="114"/>
      <c r="K38" s="114"/>
      <c r="L38" s="114"/>
      <c r="M38" s="114"/>
      <c r="N38" s="114"/>
      <c r="O38" s="114"/>
      <c r="P38" s="114"/>
      <c r="Q38" s="115"/>
      <c r="R38" s="115"/>
      <c r="S38" s="115"/>
      <c r="T38" s="115"/>
      <c r="U38" s="115"/>
      <c r="V38" s="115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6">
        <f t="shared" ref="AR38:CB38" si="138">((G38/G$4)*1000)*G$5</f>
        <v>0</v>
      </c>
      <c r="AS38" s="116">
        <f t="shared" si="138"/>
        <v>0</v>
      </c>
      <c r="AT38" s="116">
        <f t="shared" si="138"/>
        <v>299.3239661</v>
      </c>
      <c r="AU38" s="116">
        <f t="shared" si="138"/>
        <v>0</v>
      </c>
      <c r="AV38" s="116">
        <f t="shared" si="138"/>
        <v>0</v>
      </c>
      <c r="AW38" s="116">
        <f t="shared" si="138"/>
        <v>0</v>
      </c>
      <c r="AX38" s="116">
        <f t="shared" si="138"/>
        <v>0</v>
      </c>
      <c r="AY38" s="116">
        <f t="shared" si="138"/>
        <v>0</v>
      </c>
      <c r="AZ38" s="116">
        <f t="shared" si="138"/>
        <v>0</v>
      </c>
      <c r="BA38" s="116">
        <f t="shared" si="138"/>
        <v>0</v>
      </c>
      <c r="BB38" s="116">
        <f t="shared" si="138"/>
        <v>0</v>
      </c>
      <c r="BC38" s="116">
        <f t="shared" si="138"/>
        <v>0</v>
      </c>
      <c r="BD38" s="116">
        <f t="shared" si="138"/>
        <v>0</v>
      </c>
      <c r="BE38" s="116">
        <f t="shared" si="138"/>
        <v>0</v>
      </c>
      <c r="BF38" s="116">
        <f t="shared" si="138"/>
        <v>0</v>
      </c>
      <c r="BG38" s="116">
        <f t="shared" si="138"/>
        <v>0</v>
      </c>
      <c r="BH38" s="116">
        <f t="shared" si="138"/>
        <v>0</v>
      </c>
      <c r="BI38" s="116">
        <f t="shared" si="138"/>
        <v>0</v>
      </c>
      <c r="BJ38" s="116">
        <f t="shared" si="138"/>
        <v>0</v>
      </c>
      <c r="BK38" s="116">
        <f t="shared" si="138"/>
        <v>0</v>
      </c>
      <c r="BL38" s="116">
        <f t="shared" si="138"/>
        <v>0</v>
      </c>
      <c r="BM38" s="116">
        <f t="shared" si="138"/>
        <v>0</v>
      </c>
      <c r="BN38" s="116">
        <f t="shared" si="138"/>
        <v>0</v>
      </c>
      <c r="BO38" s="116">
        <f t="shared" si="138"/>
        <v>0</v>
      </c>
      <c r="BP38" s="116">
        <f t="shared" si="138"/>
        <v>0</v>
      </c>
      <c r="BQ38" s="116">
        <f t="shared" si="138"/>
        <v>0</v>
      </c>
      <c r="BR38" s="116">
        <f t="shared" si="138"/>
        <v>0</v>
      </c>
      <c r="BS38" s="116">
        <f t="shared" si="138"/>
        <v>0</v>
      </c>
      <c r="BT38" s="116">
        <f t="shared" si="138"/>
        <v>0</v>
      </c>
      <c r="BU38" s="116">
        <f t="shared" si="138"/>
        <v>0</v>
      </c>
      <c r="BV38" s="116">
        <f t="shared" si="138"/>
        <v>0</v>
      </c>
      <c r="BW38" s="116">
        <f t="shared" si="138"/>
        <v>0</v>
      </c>
      <c r="BX38" s="116">
        <f t="shared" si="138"/>
        <v>0</v>
      </c>
      <c r="BY38" s="116">
        <f t="shared" si="138"/>
        <v>0</v>
      </c>
      <c r="BZ38" s="116">
        <f t="shared" si="138"/>
        <v>0</v>
      </c>
      <c r="CA38" s="116">
        <f t="shared" si="138"/>
        <v>0</v>
      </c>
      <c r="CB38" s="116">
        <f t="shared" si="138"/>
        <v>0</v>
      </c>
      <c r="CC38" s="2"/>
      <c r="CD38" s="2"/>
      <c r="CE38" s="2"/>
      <c r="CF38" s="118">
        <f t="shared" si="8"/>
        <v>0</v>
      </c>
      <c r="CG38" s="118">
        <f t="shared" si="9"/>
        <v>0</v>
      </c>
      <c r="CH38" s="118">
        <f t="shared" ref="CH38:CK38" si="139">AR38</f>
        <v>0</v>
      </c>
      <c r="CI38" s="118">
        <f t="shared" si="139"/>
        <v>0</v>
      </c>
      <c r="CJ38" s="118">
        <f t="shared" si="139"/>
        <v>299.3239661</v>
      </c>
      <c r="CK38" s="118">
        <f t="shared" si="139"/>
        <v>0</v>
      </c>
      <c r="CL38" s="118">
        <f t="shared" si="11"/>
        <v>0</v>
      </c>
      <c r="CM38" s="118">
        <f t="shared" si="12"/>
        <v>0</v>
      </c>
      <c r="CN38" s="118">
        <f t="shared" si="13"/>
        <v>0</v>
      </c>
      <c r="CO38" s="118">
        <f t="shared" si="14"/>
        <v>0</v>
      </c>
      <c r="CP38" s="118">
        <f t="shared" si="15"/>
        <v>0</v>
      </c>
      <c r="CQ38" s="118">
        <f t="shared" si="16"/>
        <v>0</v>
      </c>
      <c r="CR38" s="118">
        <f t="shared" si="17"/>
        <v>0</v>
      </c>
      <c r="CS38" s="118">
        <f t="shared" si="18"/>
        <v>0</v>
      </c>
      <c r="CT38" s="118">
        <f t="shared" ref="CT38:CU38" si="140">BN38</f>
        <v>0</v>
      </c>
      <c r="CU38" s="118">
        <f t="shared" si="140"/>
        <v>0</v>
      </c>
      <c r="CV38" s="118">
        <f t="shared" ref="CV38:CX38" si="141">BR38</f>
        <v>0</v>
      </c>
      <c r="CW38" s="118">
        <f t="shared" si="141"/>
        <v>0</v>
      </c>
      <c r="CX38" s="118">
        <f t="shared" si="141"/>
        <v>0</v>
      </c>
      <c r="CY38" s="118">
        <f t="shared" si="21"/>
        <v>0</v>
      </c>
      <c r="CZ38" s="118">
        <f t="shared" si="22"/>
        <v>0</v>
      </c>
      <c r="DA38" s="118">
        <f t="shared" si="23"/>
        <v>0</v>
      </c>
      <c r="DB38" s="118">
        <f t="shared" si="24"/>
        <v>0</v>
      </c>
      <c r="DC38" s="119">
        <f t="shared" si="25"/>
        <v>299.3239661</v>
      </c>
      <c r="DD38" s="120"/>
    </row>
    <row r="39">
      <c r="A39" s="109" t="str">
        <f t="shared" si="5"/>
        <v>MakennaGriffiths</v>
      </c>
      <c r="B39" s="110">
        <f t="shared" si="6"/>
        <v>32</v>
      </c>
      <c r="C39" s="121" t="s">
        <v>131</v>
      </c>
      <c r="D39" s="122" t="s">
        <v>132</v>
      </c>
      <c r="E39" s="123" t="s">
        <v>83</v>
      </c>
      <c r="F39" s="112" t="s">
        <v>87</v>
      </c>
      <c r="G39" s="113">
        <v>0.0</v>
      </c>
      <c r="H39" s="113">
        <v>0.0</v>
      </c>
      <c r="I39" s="113">
        <v>31.41</v>
      </c>
      <c r="J39" s="114"/>
      <c r="K39" s="114"/>
      <c r="L39" s="114"/>
      <c r="M39" s="114"/>
      <c r="N39" s="114"/>
      <c r="O39" s="114"/>
      <c r="P39" s="114"/>
      <c r="Q39" s="115"/>
      <c r="R39" s="115"/>
      <c r="S39" s="115"/>
      <c r="T39" s="115"/>
      <c r="U39" s="115"/>
      <c r="V39" s="115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6">
        <f t="shared" ref="AR39:CB39" si="142">((G39/G$4)*1000)*G$5</f>
        <v>0</v>
      </c>
      <c r="AS39" s="116">
        <f t="shared" si="142"/>
        <v>0</v>
      </c>
      <c r="AT39" s="116">
        <f t="shared" si="142"/>
        <v>270.6322906</v>
      </c>
      <c r="AU39" s="116">
        <f t="shared" si="142"/>
        <v>0</v>
      </c>
      <c r="AV39" s="116">
        <f t="shared" si="142"/>
        <v>0</v>
      </c>
      <c r="AW39" s="116">
        <f t="shared" si="142"/>
        <v>0</v>
      </c>
      <c r="AX39" s="116">
        <f t="shared" si="142"/>
        <v>0</v>
      </c>
      <c r="AY39" s="116">
        <f t="shared" si="142"/>
        <v>0</v>
      </c>
      <c r="AZ39" s="116">
        <f t="shared" si="142"/>
        <v>0</v>
      </c>
      <c r="BA39" s="116">
        <f t="shared" si="142"/>
        <v>0</v>
      </c>
      <c r="BB39" s="116">
        <f t="shared" si="142"/>
        <v>0</v>
      </c>
      <c r="BC39" s="116">
        <f t="shared" si="142"/>
        <v>0</v>
      </c>
      <c r="BD39" s="116">
        <f t="shared" si="142"/>
        <v>0</v>
      </c>
      <c r="BE39" s="116">
        <f t="shared" si="142"/>
        <v>0</v>
      </c>
      <c r="BF39" s="116">
        <f t="shared" si="142"/>
        <v>0</v>
      </c>
      <c r="BG39" s="116">
        <f t="shared" si="142"/>
        <v>0</v>
      </c>
      <c r="BH39" s="116">
        <f t="shared" si="142"/>
        <v>0</v>
      </c>
      <c r="BI39" s="116">
        <f t="shared" si="142"/>
        <v>0</v>
      </c>
      <c r="BJ39" s="116">
        <f t="shared" si="142"/>
        <v>0</v>
      </c>
      <c r="BK39" s="116">
        <f t="shared" si="142"/>
        <v>0</v>
      </c>
      <c r="BL39" s="116">
        <f t="shared" si="142"/>
        <v>0</v>
      </c>
      <c r="BM39" s="116">
        <f t="shared" si="142"/>
        <v>0</v>
      </c>
      <c r="BN39" s="116">
        <f t="shared" si="142"/>
        <v>0</v>
      </c>
      <c r="BO39" s="116">
        <f t="shared" si="142"/>
        <v>0</v>
      </c>
      <c r="BP39" s="116">
        <f t="shared" si="142"/>
        <v>0</v>
      </c>
      <c r="BQ39" s="116">
        <f t="shared" si="142"/>
        <v>0</v>
      </c>
      <c r="BR39" s="116">
        <f t="shared" si="142"/>
        <v>0</v>
      </c>
      <c r="BS39" s="116">
        <f t="shared" si="142"/>
        <v>0</v>
      </c>
      <c r="BT39" s="116">
        <f t="shared" si="142"/>
        <v>0</v>
      </c>
      <c r="BU39" s="116">
        <f t="shared" si="142"/>
        <v>0</v>
      </c>
      <c r="BV39" s="116">
        <f t="shared" si="142"/>
        <v>0</v>
      </c>
      <c r="BW39" s="116">
        <f t="shared" si="142"/>
        <v>0</v>
      </c>
      <c r="BX39" s="116">
        <f t="shared" si="142"/>
        <v>0</v>
      </c>
      <c r="BY39" s="116">
        <f t="shared" si="142"/>
        <v>0</v>
      </c>
      <c r="BZ39" s="116">
        <f t="shared" si="142"/>
        <v>0</v>
      </c>
      <c r="CA39" s="116">
        <f t="shared" si="142"/>
        <v>0</v>
      </c>
      <c r="CB39" s="116">
        <f t="shared" si="142"/>
        <v>0</v>
      </c>
      <c r="CC39" s="2"/>
      <c r="CD39" s="2"/>
      <c r="CE39" s="2"/>
      <c r="CF39" s="118">
        <f t="shared" si="8"/>
        <v>0</v>
      </c>
      <c r="CG39" s="118">
        <f t="shared" si="9"/>
        <v>0</v>
      </c>
      <c r="CH39" s="118">
        <f t="shared" ref="CH39:CK39" si="143">AR39</f>
        <v>0</v>
      </c>
      <c r="CI39" s="118">
        <f t="shared" si="143"/>
        <v>0</v>
      </c>
      <c r="CJ39" s="118">
        <f t="shared" si="143"/>
        <v>270.6322906</v>
      </c>
      <c r="CK39" s="118">
        <f t="shared" si="143"/>
        <v>0</v>
      </c>
      <c r="CL39" s="118">
        <f t="shared" si="11"/>
        <v>0</v>
      </c>
      <c r="CM39" s="118">
        <f t="shared" si="12"/>
        <v>0</v>
      </c>
      <c r="CN39" s="118">
        <f t="shared" si="13"/>
        <v>0</v>
      </c>
      <c r="CO39" s="118">
        <f t="shared" si="14"/>
        <v>0</v>
      </c>
      <c r="CP39" s="118">
        <f t="shared" si="15"/>
        <v>0</v>
      </c>
      <c r="CQ39" s="118">
        <f t="shared" si="16"/>
        <v>0</v>
      </c>
      <c r="CR39" s="118">
        <f t="shared" si="17"/>
        <v>0</v>
      </c>
      <c r="CS39" s="118">
        <f t="shared" si="18"/>
        <v>0</v>
      </c>
      <c r="CT39" s="118">
        <f t="shared" ref="CT39:CU39" si="144">BN39</f>
        <v>0</v>
      </c>
      <c r="CU39" s="118">
        <f t="shared" si="144"/>
        <v>0</v>
      </c>
      <c r="CV39" s="118">
        <f t="shared" ref="CV39:CX39" si="145">BR39</f>
        <v>0</v>
      </c>
      <c r="CW39" s="118">
        <f t="shared" si="145"/>
        <v>0</v>
      </c>
      <c r="CX39" s="118">
        <f t="shared" si="145"/>
        <v>0</v>
      </c>
      <c r="CY39" s="118">
        <f t="shared" si="21"/>
        <v>0</v>
      </c>
      <c r="CZ39" s="118">
        <f t="shared" si="22"/>
        <v>0</v>
      </c>
      <c r="DA39" s="118">
        <f t="shared" si="23"/>
        <v>0</v>
      </c>
      <c r="DB39" s="118">
        <f t="shared" si="24"/>
        <v>0</v>
      </c>
      <c r="DC39" s="119">
        <f t="shared" si="25"/>
        <v>270.6322906</v>
      </c>
      <c r="DD39" s="120"/>
    </row>
    <row r="40">
      <c r="A40" s="109" t="str">
        <f t="shared" si="5"/>
        <v>AnnikaRoberts</v>
      </c>
      <c r="B40" s="110">
        <f t="shared" si="6"/>
        <v>33</v>
      </c>
      <c r="C40" s="121" t="s">
        <v>67</v>
      </c>
      <c r="D40" s="122" t="s">
        <v>133</v>
      </c>
      <c r="E40" s="123" t="s">
        <v>134</v>
      </c>
      <c r="F40" s="112" t="s">
        <v>74</v>
      </c>
      <c r="G40" s="113">
        <v>28.02</v>
      </c>
      <c r="H40" s="113">
        <v>0.0</v>
      </c>
      <c r="I40" s="113">
        <v>0.0</v>
      </c>
      <c r="J40" s="114"/>
      <c r="K40" s="114"/>
      <c r="L40" s="114"/>
      <c r="M40" s="114"/>
      <c r="N40" s="114"/>
      <c r="O40" s="114"/>
      <c r="P40" s="114"/>
      <c r="Q40" s="115"/>
      <c r="R40" s="115"/>
      <c r="S40" s="115"/>
      <c r="T40" s="115"/>
      <c r="U40" s="115"/>
      <c r="V40" s="115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6">
        <f t="shared" ref="AR40:CB40" si="146">((G40/G$4)*1000)*G$5</f>
        <v>241.0083366</v>
      </c>
      <c r="AS40" s="116">
        <f t="shared" si="146"/>
        <v>0</v>
      </c>
      <c r="AT40" s="116">
        <f t="shared" si="146"/>
        <v>0</v>
      </c>
      <c r="AU40" s="116">
        <f t="shared" si="146"/>
        <v>0</v>
      </c>
      <c r="AV40" s="116">
        <f t="shared" si="146"/>
        <v>0</v>
      </c>
      <c r="AW40" s="116">
        <f t="shared" si="146"/>
        <v>0</v>
      </c>
      <c r="AX40" s="116">
        <f t="shared" si="146"/>
        <v>0</v>
      </c>
      <c r="AY40" s="116">
        <f t="shared" si="146"/>
        <v>0</v>
      </c>
      <c r="AZ40" s="116">
        <f t="shared" si="146"/>
        <v>0</v>
      </c>
      <c r="BA40" s="116">
        <f t="shared" si="146"/>
        <v>0</v>
      </c>
      <c r="BB40" s="116">
        <f t="shared" si="146"/>
        <v>0</v>
      </c>
      <c r="BC40" s="116">
        <f t="shared" si="146"/>
        <v>0</v>
      </c>
      <c r="BD40" s="116">
        <f t="shared" si="146"/>
        <v>0</v>
      </c>
      <c r="BE40" s="116">
        <f t="shared" si="146"/>
        <v>0</v>
      </c>
      <c r="BF40" s="116">
        <f t="shared" si="146"/>
        <v>0</v>
      </c>
      <c r="BG40" s="116">
        <f t="shared" si="146"/>
        <v>0</v>
      </c>
      <c r="BH40" s="116">
        <f t="shared" si="146"/>
        <v>0</v>
      </c>
      <c r="BI40" s="116">
        <f t="shared" si="146"/>
        <v>0</v>
      </c>
      <c r="BJ40" s="116">
        <f t="shared" si="146"/>
        <v>0</v>
      </c>
      <c r="BK40" s="116">
        <f t="shared" si="146"/>
        <v>0</v>
      </c>
      <c r="BL40" s="116">
        <f t="shared" si="146"/>
        <v>0</v>
      </c>
      <c r="BM40" s="116">
        <f t="shared" si="146"/>
        <v>0</v>
      </c>
      <c r="BN40" s="116">
        <f t="shared" si="146"/>
        <v>0</v>
      </c>
      <c r="BO40" s="116">
        <f t="shared" si="146"/>
        <v>0</v>
      </c>
      <c r="BP40" s="116">
        <f t="shared" si="146"/>
        <v>0</v>
      </c>
      <c r="BQ40" s="116">
        <f t="shared" si="146"/>
        <v>0</v>
      </c>
      <c r="BR40" s="116">
        <f t="shared" si="146"/>
        <v>0</v>
      </c>
      <c r="BS40" s="116">
        <f t="shared" si="146"/>
        <v>0</v>
      </c>
      <c r="BT40" s="116">
        <f t="shared" si="146"/>
        <v>0</v>
      </c>
      <c r="BU40" s="116">
        <f t="shared" si="146"/>
        <v>0</v>
      </c>
      <c r="BV40" s="116">
        <f t="shared" si="146"/>
        <v>0</v>
      </c>
      <c r="BW40" s="116">
        <f t="shared" si="146"/>
        <v>0</v>
      </c>
      <c r="BX40" s="116">
        <f t="shared" si="146"/>
        <v>0</v>
      </c>
      <c r="BY40" s="116">
        <f t="shared" si="146"/>
        <v>0</v>
      </c>
      <c r="BZ40" s="116">
        <f t="shared" si="146"/>
        <v>0</v>
      </c>
      <c r="CA40" s="116">
        <f t="shared" si="146"/>
        <v>0</v>
      </c>
      <c r="CB40" s="116">
        <f t="shared" si="146"/>
        <v>0</v>
      </c>
      <c r="CC40" s="117">
        <v>0.0</v>
      </c>
      <c r="CD40" s="117">
        <v>0.0</v>
      </c>
      <c r="CE40" s="117">
        <v>0.0</v>
      </c>
      <c r="CF40" s="118">
        <f t="shared" si="8"/>
        <v>0</v>
      </c>
      <c r="CG40" s="118">
        <f t="shared" si="9"/>
        <v>0</v>
      </c>
      <c r="CH40" s="118">
        <f t="shared" ref="CH40:CK40" si="147">AR40</f>
        <v>241.0083366</v>
      </c>
      <c r="CI40" s="118">
        <f t="shared" si="147"/>
        <v>0</v>
      </c>
      <c r="CJ40" s="118">
        <f t="shared" si="147"/>
        <v>0</v>
      </c>
      <c r="CK40" s="118">
        <f t="shared" si="147"/>
        <v>0</v>
      </c>
      <c r="CL40" s="118">
        <f t="shared" si="11"/>
        <v>0</v>
      </c>
      <c r="CM40" s="118">
        <f t="shared" si="12"/>
        <v>0</v>
      </c>
      <c r="CN40" s="118">
        <f t="shared" si="13"/>
        <v>0</v>
      </c>
      <c r="CO40" s="118">
        <f t="shared" si="14"/>
        <v>0</v>
      </c>
      <c r="CP40" s="118">
        <f t="shared" si="15"/>
        <v>0</v>
      </c>
      <c r="CQ40" s="118">
        <f t="shared" si="16"/>
        <v>0</v>
      </c>
      <c r="CR40" s="118">
        <f t="shared" si="17"/>
        <v>0</v>
      </c>
      <c r="CS40" s="118">
        <f t="shared" si="18"/>
        <v>0</v>
      </c>
      <c r="CT40" s="118">
        <f t="shared" ref="CT40:CU40" si="148">BN40</f>
        <v>0</v>
      </c>
      <c r="CU40" s="118">
        <f t="shared" si="148"/>
        <v>0</v>
      </c>
      <c r="CV40" s="118">
        <f t="shared" ref="CV40:CX40" si="149">BR40</f>
        <v>0</v>
      </c>
      <c r="CW40" s="118">
        <f t="shared" si="149"/>
        <v>0</v>
      </c>
      <c r="CX40" s="118">
        <f t="shared" si="149"/>
        <v>0</v>
      </c>
      <c r="CY40" s="118">
        <f t="shared" si="21"/>
        <v>0</v>
      </c>
      <c r="CZ40" s="118">
        <f t="shared" si="22"/>
        <v>0</v>
      </c>
      <c r="DA40" s="118">
        <f t="shared" si="23"/>
        <v>0</v>
      </c>
      <c r="DB40" s="118">
        <f t="shared" si="24"/>
        <v>0</v>
      </c>
      <c r="DC40" s="119">
        <f t="shared" si="25"/>
        <v>241.0083366</v>
      </c>
      <c r="DD40" s="120"/>
    </row>
    <row r="41">
      <c r="A41" s="109" t="str">
        <f t="shared" si="5"/>
        <v>LivTeitzel</v>
      </c>
      <c r="B41" s="110">
        <f t="shared" si="6"/>
        <v>34</v>
      </c>
      <c r="C41" s="121" t="s">
        <v>135</v>
      </c>
      <c r="D41" s="122" t="s">
        <v>136</v>
      </c>
      <c r="E41" s="109" t="s">
        <v>83</v>
      </c>
      <c r="F41" s="112" t="s">
        <v>87</v>
      </c>
      <c r="G41" s="113">
        <v>0.0</v>
      </c>
      <c r="H41" s="113">
        <v>0.0</v>
      </c>
      <c r="I41" s="113">
        <v>27.54</v>
      </c>
      <c r="J41" s="114"/>
      <c r="K41" s="114"/>
      <c r="L41" s="114"/>
      <c r="M41" s="114"/>
      <c r="N41" s="114"/>
      <c r="O41" s="114"/>
      <c r="P41" s="114"/>
      <c r="Q41" s="115"/>
      <c r="R41" s="115"/>
      <c r="S41" s="115"/>
      <c r="T41" s="115"/>
      <c r="U41" s="115"/>
      <c r="V41" s="115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6">
        <f t="shared" ref="AR41:CB41" si="150">((G41/G$4)*1000)*G$5</f>
        <v>0</v>
      </c>
      <c r="AS41" s="116">
        <f t="shared" si="150"/>
        <v>0</v>
      </c>
      <c r="AT41" s="116">
        <f t="shared" si="150"/>
        <v>237.2879109</v>
      </c>
      <c r="AU41" s="116">
        <f t="shared" si="150"/>
        <v>0</v>
      </c>
      <c r="AV41" s="116">
        <f t="shared" si="150"/>
        <v>0</v>
      </c>
      <c r="AW41" s="116">
        <f t="shared" si="150"/>
        <v>0</v>
      </c>
      <c r="AX41" s="116">
        <f t="shared" si="150"/>
        <v>0</v>
      </c>
      <c r="AY41" s="116">
        <f t="shared" si="150"/>
        <v>0</v>
      </c>
      <c r="AZ41" s="116">
        <f t="shared" si="150"/>
        <v>0</v>
      </c>
      <c r="BA41" s="116">
        <f t="shared" si="150"/>
        <v>0</v>
      </c>
      <c r="BB41" s="116">
        <f t="shared" si="150"/>
        <v>0</v>
      </c>
      <c r="BC41" s="116">
        <f t="shared" si="150"/>
        <v>0</v>
      </c>
      <c r="BD41" s="116">
        <f t="shared" si="150"/>
        <v>0</v>
      </c>
      <c r="BE41" s="116">
        <f t="shared" si="150"/>
        <v>0</v>
      </c>
      <c r="BF41" s="116">
        <f t="shared" si="150"/>
        <v>0</v>
      </c>
      <c r="BG41" s="116">
        <f t="shared" si="150"/>
        <v>0</v>
      </c>
      <c r="BH41" s="116">
        <f t="shared" si="150"/>
        <v>0</v>
      </c>
      <c r="BI41" s="116">
        <f t="shared" si="150"/>
        <v>0</v>
      </c>
      <c r="BJ41" s="116">
        <f t="shared" si="150"/>
        <v>0</v>
      </c>
      <c r="BK41" s="116">
        <f t="shared" si="150"/>
        <v>0</v>
      </c>
      <c r="BL41" s="116">
        <f t="shared" si="150"/>
        <v>0</v>
      </c>
      <c r="BM41" s="116">
        <f t="shared" si="150"/>
        <v>0</v>
      </c>
      <c r="BN41" s="116">
        <f t="shared" si="150"/>
        <v>0</v>
      </c>
      <c r="BO41" s="116">
        <f t="shared" si="150"/>
        <v>0</v>
      </c>
      <c r="BP41" s="116">
        <f t="shared" si="150"/>
        <v>0</v>
      </c>
      <c r="BQ41" s="116">
        <f t="shared" si="150"/>
        <v>0</v>
      </c>
      <c r="BR41" s="116">
        <f t="shared" si="150"/>
        <v>0</v>
      </c>
      <c r="BS41" s="116">
        <f t="shared" si="150"/>
        <v>0</v>
      </c>
      <c r="BT41" s="116">
        <f t="shared" si="150"/>
        <v>0</v>
      </c>
      <c r="BU41" s="116">
        <f t="shared" si="150"/>
        <v>0</v>
      </c>
      <c r="BV41" s="116">
        <f t="shared" si="150"/>
        <v>0</v>
      </c>
      <c r="BW41" s="116">
        <f t="shared" si="150"/>
        <v>0</v>
      </c>
      <c r="BX41" s="116">
        <f t="shared" si="150"/>
        <v>0</v>
      </c>
      <c r="BY41" s="116">
        <f t="shared" si="150"/>
        <v>0</v>
      </c>
      <c r="BZ41" s="116">
        <f t="shared" si="150"/>
        <v>0</v>
      </c>
      <c r="CA41" s="116">
        <f t="shared" si="150"/>
        <v>0</v>
      </c>
      <c r="CB41" s="116">
        <f t="shared" si="150"/>
        <v>0</v>
      </c>
      <c r="CC41" s="2"/>
      <c r="CD41" s="2"/>
      <c r="CE41" s="2"/>
      <c r="CF41" s="118">
        <f t="shared" si="8"/>
        <v>0</v>
      </c>
      <c r="CG41" s="118">
        <f t="shared" si="9"/>
        <v>0</v>
      </c>
      <c r="CH41" s="118">
        <f t="shared" ref="CH41:CK41" si="151">AR41</f>
        <v>0</v>
      </c>
      <c r="CI41" s="118">
        <f t="shared" si="151"/>
        <v>0</v>
      </c>
      <c r="CJ41" s="118">
        <f t="shared" si="151"/>
        <v>237.2879109</v>
      </c>
      <c r="CK41" s="118">
        <f t="shared" si="151"/>
        <v>0</v>
      </c>
      <c r="CL41" s="118">
        <f t="shared" si="11"/>
        <v>0</v>
      </c>
      <c r="CM41" s="118">
        <f t="shared" si="12"/>
        <v>0</v>
      </c>
      <c r="CN41" s="118">
        <f t="shared" si="13"/>
        <v>0</v>
      </c>
      <c r="CO41" s="118">
        <f t="shared" si="14"/>
        <v>0</v>
      </c>
      <c r="CP41" s="118">
        <f t="shared" si="15"/>
        <v>0</v>
      </c>
      <c r="CQ41" s="118">
        <f t="shared" si="16"/>
        <v>0</v>
      </c>
      <c r="CR41" s="118">
        <f t="shared" si="17"/>
        <v>0</v>
      </c>
      <c r="CS41" s="118">
        <f t="shared" si="18"/>
        <v>0</v>
      </c>
      <c r="CT41" s="118">
        <f t="shared" ref="CT41:CU41" si="152">BN41</f>
        <v>0</v>
      </c>
      <c r="CU41" s="118">
        <f t="shared" si="152"/>
        <v>0</v>
      </c>
      <c r="CV41" s="118">
        <f t="shared" ref="CV41:CX41" si="153">BR41</f>
        <v>0</v>
      </c>
      <c r="CW41" s="118">
        <f t="shared" si="153"/>
        <v>0</v>
      </c>
      <c r="CX41" s="118">
        <f t="shared" si="153"/>
        <v>0</v>
      </c>
      <c r="CY41" s="118">
        <f t="shared" si="21"/>
        <v>0</v>
      </c>
      <c r="CZ41" s="118">
        <f t="shared" si="22"/>
        <v>0</v>
      </c>
      <c r="DA41" s="118">
        <f t="shared" si="23"/>
        <v>0</v>
      </c>
      <c r="DB41" s="118">
        <f t="shared" si="24"/>
        <v>0</v>
      </c>
      <c r="DC41" s="119">
        <f t="shared" si="25"/>
        <v>237.2879109</v>
      </c>
      <c r="DD41" s="120"/>
    </row>
    <row r="42">
      <c r="A42" s="109" t="str">
        <f t="shared" si="5"/>
        <v>CharlieWeyman</v>
      </c>
      <c r="B42" s="110">
        <f t="shared" si="6"/>
        <v>35</v>
      </c>
      <c r="C42" s="121" t="s">
        <v>137</v>
      </c>
      <c r="D42" s="122" t="s">
        <v>138</v>
      </c>
      <c r="E42" s="109" t="s">
        <v>90</v>
      </c>
      <c r="F42" s="112" t="s">
        <v>74</v>
      </c>
      <c r="G42" s="113">
        <v>0.0</v>
      </c>
      <c r="H42" s="113">
        <v>17.88</v>
      </c>
      <c r="I42" s="113">
        <v>0.0</v>
      </c>
      <c r="J42" s="114"/>
      <c r="K42" s="114"/>
      <c r="L42" s="114"/>
      <c r="M42" s="114"/>
      <c r="N42" s="114"/>
      <c r="O42" s="114"/>
      <c r="P42" s="114"/>
      <c r="Q42" s="115"/>
      <c r="R42" s="115"/>
      <c r="S42" s="115"/>
      <c r="T42" s="115"/>
      <c r="U42" s="115"/>
      <c r="V42" s="115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6">
        <f t="shared" ref="AR42:CB42" si="154">((G42/G$4)*1000)*G$5</f>
        <v>0</v>
      </c>
      <c r="AS42" s="116">
        <f t="shared" si="154"/>
        <v>177.7335984</v>
      </c>
      <c r="AT42" s="116">
        <f t="shared" si="154"/>
        <v>0</v>
      </c>
      <c r="AU42" s="116">
        <f t="shared" si="154"/>
        <v>0</v>
      </c>
      <c r="AV42" s="116">
        <f t="shared" si="154"/>
        <v>0</v>
      </c>
      <c r="AW42" s="116">
        <f t="shared" si="154"/>
        <v>0</v>
      </c>
      <c r="AX42" s="116">
        <f t="shared" si="154"/>
        <v>0</v>
      </c>
      <c r="AY42" s="116">
        <f t="shared" si="154"/>
        <v>0</v>
      </c>
      <c r="AZ42" s="116">
        <f t="shared" si="154"/>
        <v>0</v>
      </c>
      <c r="BA42" s="116">
        <f t="shared" si="154"/>
        <v>0</v>
      </c>
      <c r="BB42" s="116">
        <f t="shared" si="154"/>
        <v>0</v>
      </c>
      <c r="BC42" s="116">
        <f t="shared" si="154"/>
        <v>0</v>
      </c>
      <c r="BD42" s="116">
        <f t="shared" si="154"/>
        <v>0</v>
      </c>
      <c r="BE42" s="116">
        <f t="shared" si="154"/>
        <v>0</v>
      </c>
      <c r="BF42" s="116">
        <f t="shared" si="154"/>
        <v>0</v>
      </c>
      <c r="BG42" s="116">
        <f t="shared" si="154"/>
        <v>0</v>
      </c>
      <c r="BH42" s="116">
        <f t="shared" si="154"/>
        <v>0</v>
      </c>
      <c r="BI42" s="116">
        <f t="shared" si="154"/>
        <v>0</v>
      </c>
      <c r="BJ42" s="116">
        <f t="shared" si="154"/>
        <v>0</v>
      </c>
      <c r="BK42" s="116">
        <f t="shared" si="154"/>
        <v>0</v>
      </c>
      <c r="BL42" s="116">
        <f t="shared" si="154"/>
        <v>0</v>
      </c>
      <c r="BM42" s="116">
        <f t="shared" si="154"/>
        <v>0</v>
      </c>
      <c r="BN42" s="116">
        <f t="shared" si="154"/>
        <v>0</v>
      </c>
      <c r="BO42" s="116">
        <f t="shared" si="154"/>
        <v>0</v>
      </c>
      <c r="BP42" s="116">
        <f t="shared" si="154"/>
        <v>0</v>
      </c>
      <c r="BQ42" s="116">
        <f t="shared" si="154"/>
        <v>0</v>
      </c>
      <c r="BR42" s="116">
        <f t="shared" si="154"/>
        <v>0</v>
      </c>
      <c r="BS42" s="116">
        <f t="shared" si="154"/>
        <v>0</v>
      </c>
      <c r="BT42" s="116">
        <f t="shared" si="154"/>
        <v>0</v>
      </c>
      <c r="BU42" s="116">
        <f t="shared" si="154"/>
        <v>0</v>
      </c>
      <c r="BV42" s="116">
        <f t="shared" si="154"/>
        <v>0</v>
      </c>
      <c r="BW42" s="116">
        <f t="shared" si="154"/>
        <v>0</v>
      </c>
      <c r="BX42" s="116">
        <f t="shared" si="154"/>
        <v>0</v>
      </c>
      <c r="BY42" s="116">
        <f t="shared" si="154"/>
        <v>0</v>
      </c>
      <c r="BZ42" s="116">
        <f t="shared" si="154"/>
        <v>0</v>
      </c>
      <c r="CA42" s="116">
        <f t="shared" si="154"/>
        <v>0</v>
      </c>
      <c r="CB42" s="116">
        <f t="shared" si="154"/>
        <v>0</v>
      </c>
      <c r="CC42" s="117">
        <v>0.0</v>
      </c>
      <c r="CD42" s="117">
        <v>0.0</v>
      </c>
      <c r="CE42" s="117">
        <v>0.0</v>
      </c>
      <c r="CF42" s="118">
        <f t="shared" si="8"/>
        <v>0</v>
      </c>
      <c r="CG42" s="118">
        <f>IF(BC42&gt;BD42,BC42,BD42)</f>
        <v>0</v>
      </c>
      <c r="CH42" s="118">
        <f t="shared" ref="CH42:CK42" si="155">AR42</f>
        <v>0</v>
      </c>
      <c r="CI42" s="118">
        <f t="shared" si="155"/>
        <v>177.7335984</v>
      </c>
      <c r="CJ42" s="118">
        <f t="shared" si="155"/>
        <v>0</v>
      </c>
      <c r="CK42" s="118">
        <f t="shared" si="155"/>
        <v>0</v>
      </c>
      <c r="CL42" s="118">
        <f t="shared" si="11"/>
        <v>0</v>
      </c>
      <c r="CM42" s="118">
        <f t="shared" si="12"/>
        <v>0</v>
      </c>
      <c r="CN42" s="118">
        <f t="shared" si="13"/>
        <v>0</v>
      </c>
      <c r="CO42" s="118">
        <f t="shared" si="14"/>
        <v>0</v>
      </c>
      <c r="CP42" s="118">
        <f t="shared" si="15"/>
        <v>0</v>
      </c>
      <c r="CQ42" s="118">
        <f t="shared" si="16"/>
        <v>0</v>
      </c>
      <c r="CR42" s="118">
        <f t="shared" si="17"/>
        <v>0</v>
      </c>
      <c r="CS42" s="118">
        <f t="shared" si="18"/>
        <v>0</v>
      </c>
      <c r="CT42" s="118">
        <f t="shared" ref="CT42:CU42" si="156">BV42</f>
        <v>0</v>
      </c>
      <c r="CU42" s="118">
        <f t="shared" si="156"/>
        <v>0</v>
      </c>
      <c r="CV42" s="118">
        <f t="shared" ref="CV42:CX42" si="157">BR42</f>
        <v>0</v>
      </c>
      <c r="CW42" s="118">
        <f t="shared" si="157"/>
        <v>0</v>
      </c>
      <c r="CX42" s="118">
        <f t="shared" si="157"/>
        <v>0</v>
      </c>
      <c r="CY42" s="118">
        <f t="shared" si="21"/>
        <v>0</v>
      </c>
      <c r="CZ42" s="118">
        <f t="shared" si="22"/>
        <v>0</v>
      </c>
      <c r="DA42" s="118">
        <f t="shared" si="23"/>
        <v>0</v>
      </c>
      <c r="DB42" s="118">
        <f t="shared" si="24"/>
        <v>0</v>
      </c>
      <c r="DC42" s="119">
        <f t="shared" si="25"/>
        <v>177.7335984</v>
      </c>
      <c r="DD42" s="120"/>
    </row>
    <row r="43">
      <c r="A43" s="109" t="str">
        <f t="shared" si="5"/>
        <v>TulaKersten</v>
      </c>
      <c r="B43" s="110">
        <f t="shared" si="6"/>
        <v>36</v>
      </c>
      <c r="C43" s="121" t="s">
        <v>139</v>
      </c>
      <c r="D43" s="122" t="s">
        <v>140</v>
      </c>
      <c r="E43" s="109" t="s">
        <v>83</v>
      </c>
      <c r="F43" s="112" t="s">
        <v>74</v>
      </c>
      <c r="G43" s="113">
        <v>0.0</v>
      </c>
      <c r="H43" s="113">
        <v>17.86</v>
      </c>
      <c r="I43" s="113">
        <v>0.0</v>
      </c>
      <c r="J43" s="114"/>
      <c r="K43" s="114"/>
      <c r="L43" s="114"/>
      <c r="M43" s="114"/>
      <c r="N43" s="114"/>
      <c r="O43" s="114"/>
      <c r="P43" s="114"/>
      <c r="Q43" s="115"/>
      <c r="R43" s="115"/>
      <c r="S43" s="115"/>
      <c r="T43" s="115"/>
      <c r="U43" s="115"/>
      <c r="V43" s="115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6">
        <f t="shared" ref="AR43:CB43" si="158">((G43/G$4)*1000)*G$5</f>
        <v>0</v>
      </c>
      <c r="AS43" s="116">
        <f t="shared" si="158"/>
        <v>177.5347913</v>
      </c>
      <c r="AT43" s="116">
        <f t="shared" si="158"/>
        <v>0</v>
      </c>
      <c r="AU43" s="116">
        <f t="shared" si="158"/>
        <v>0</v>
      </c>
      <c r="AV43" s="116">
        <f t="shared" si="158"/>
        <v>0</v>
      </c>
      <c r="AW43" s="116">
        <f t="shared" si="158"/>
        <v>0</v>
      </c>
      <c r="AX43" s="116">
        <f t="shared" si="158"/>
        <v>0</v>
      </c>
      <c r="AY43" s="116">
        <f t="shared" si="158"/>
        <v>0</v>
      </c>
      <c r="AZ43" s="116">
        <f t="shared" si="158"/>
        <v>0</v>
      </c>
      <c r="BA43" s="116">
        <f t="shared" si="158"/>
        <v>0</v>
      </c>
      <c r="BB43" s="116">
        <f t="shared" si="158"/>
        <v>0</v>
      </c>
      <c r="BC43" s="116">
        <f t="shared" si="158"/>
        <v>0</v>
      </c>
      <c r="BD43" s="116">
        <f t="shared" si="158"/>
        <v>0</v>
      </c>
      <c r="BE43" s="116">
        <f t="shared" si="158"/>
        <v>0</v>
      </c>
      <c r="BF43" s="116">
        <f t="shared" si="158"/>
        <v>0</v>
      </c>
      <c r="BG43" s="116">
        <f t="shared" si="158"/>
        <v>0</v>
      </c>
      <c r="BH43" s="116">
        <f t="shared" si="158"/>
        <v>0</v>
      </c>
      <c r="BI43" s="116">
        <f t="shared" si="158"/>
        <v>0</v>
      </c>
      <c r="BJ43" s="116">
        <f t="shared" si="158"/>
        <v>0</v>
      </c>
      <c r="BK43" s="116">
        <f t="shared" si="158"/>
        <v>0</v>
      </c>
      <c r="BL43" s="116">
        <f t="shared" si="158"/>
        <v>0</v>
      </c>
      <c r="BM43" s="116">
        <f t="shared" si="158"/>
        <v>0</v>
      </c>
      <c r="BN43" s="116">
        <f t="shared" si="158"/>
        <v>0</v>
      </c>
      <c r="BO43" s="116">
        <f t="shared" si="158"/>
        <v>0</v>
      </c>
      <c r="BP43" s="116">
        <f t="shared" si="158"/>
        <v>0</v>
      </c>
      <c r="BQ43" s="116">
        <f t="shared" si="158"/>
        <v>0</v>
      </c>
      <c r="BR43" s="116">
        <f t="shared" si="158"/>
        <v>0</v>
      </c>
      <c r="BS43" s="116">
        <f t="shared" si="158"/>
        <v>0</v>
      </c>
      <c r="BT43" s="116">
        <f t="shared" si="158"/>
        <v>0</v>
      </c>
      <c r="BU43" s="116">
        <f t="shared" si="158"/>
        <v>0</v>
      </c>
      <c r="BV43" s="116">
        <f t="shared" si="158"/>
        <v>0</v>
      </c>
      <c r="BW43" s="116">
        <f t="shared" si="158"/>
        <v>0</v>
      </c>
      <c r="BX43" s="116">
        <f t="shared" si="158"/>
        <v>0</v>
      </c>
      <c r="BY43" s="116">
        <f t="shared" si="158"/>
        <v>0</v>
      </c>
      <c r="BZ43" s="116">
        <f t="shared" si="158"/>
        <v>0</v>
      </c>
      <c r="CA43" s="116">
        <f t="shared" si="158"/>
        <v>0</v>
      </c>
      <c r="CB43" s="116">
        <f t="shared" si="158"/>
        <v>0</v>
      </c>
      <c r="CC43" s="117">
        <v>0.0</v>
      </c>
      <c r="CD43" s="117">
        <v>0.0</v>
      </c>
      <c r="CE43" s="117">
        <v>0.0</v>
      </c>
      <c r="CF43" s="118">
        <f t="shared" si="8"/>
        <v>0</v>
      </c>
      <c r="CG43" s="118">
        <f t="shared" ref="CG43:CG45" si="163">IF(BD43&gt;BE43,BD43,BE43)</f>
        <v>0</v>
      </c>
      <c r="CH43" s="118">
        <f t="shared" ref="CH43:CK43" si="159">AR43</f>
        <v>0</v>
      </c>
      <c r="CI43" s="118">
        <f t="shared" si="159"/>
        <v>177.5347913</v>
      </c>
      <c r="CJ43" s="118">
        <f t="shared" si="159"/>
        <v>0</v>
      </c>
      <c r="CK43" s="118">
        <f t="shared" si="159"/>
        <v>0</v>
      </c>
      <c r="CL43" s="118">
        <f t="shared" si="11"/>
        <v>0</v>
      </c>
      <c r="CM43" s="118">
        <f t="shared" si="12"/>
        <v>0</v>
      </c>
      <c r="CN43" s="118">
        <f t="shared" si="13"/>
        <v>0</v>
      </c>
      <c r="CO43" s="118">
        <f t="shared" si="14"/>
        <v>0</v>
      </c>
      <c r="CP43" s="118">
        <f t="shared" si="15"/>
        <v>0</v>
      </c>
      <c r="CQ43" s="118">
        <f t="shared" si="16"/>
        <v>0</v>
      </c>
      <c r="CR43" s="118">
        <f t="shared" si="17"/>
        <v>0</v>
      </c>
      <c r="CS43" s="118">
        <f t="shared" si="18"/>
        <v>0</v>
      </c>
      <c r="CT43" s="118">
        <f t="shared" ref="CT43:CU43" si="160">BN43</f>
        <v>0</v>
      </c>
      <c r="CU43" s="118">
        <f t="shared" si="160"/>
        <v>0</v>
      </c>
      <c r="CV43" s="118">
        <f t="shared" ref="CV43:CX43" si="161">BR43</f>
        <v>0</v>
      </c>
      <c r="CW43" s="118">
        <f t="shared" si="161"/>
        <v>0</v>
      </c>
      <c r="CX43" s="118">
        <f t="shared" si="161"/>
        <v>0</v>
      </c>
      <c r="CY43" s="118">
        <f t="shared" si="21"/>
        <v>0</v>
      </c>
      <c r="CZ43" s="118">
        <f t="shared" si="22"/>
        <v>0</v>
      </c>
      <c r="DA43" s="118">
        <f t="shared" si="23"/>
        <v>0</v>
      </c>
      <c r="DB43" s="118">
        <f t="shared" si="24"/>
        <v>0</v>
      </c>
      <c r="DC43" s="119">
        <f t="shared" si="25"/>
        <v>177.5347913</v>
      </c>
      <c r="DD43" s="120"/>
    </row>
    <row r="44">
      <c r="A44" s="109" t="str">
        <f t="shared" si="5"/>
        <v>IsabellaMattenley</v>
      </c>
      <c r="B44" s="110">
        <f t="shared" si="6"/>
        <v>37</v>
      </c>
      <c r="C44" s="121" t="s">
        <v>141</v>
      </c>
      <c r="D44" s="122" t="s">
        <v>142</v>
      </c>
      <c r="E44" s="123" t="s">
        <v>143</v>
      </c>
      <c r="F44" s="112" t="s">
        <v>87</v>
      </c>
      <c r="G44" s="113">
        <v>0.0</v>
      </c>
      <c r="H44" s="113">
        <v>0.0</v>
      </c>
      <c r="I44" s="113">
        <v>17.58</v>
      </c>
      <c r="J44" s="114"/>
      <c r="K44" s="114"/>
      <c r="L44" s="114"/>
      <c r="M44" s="114"/>
      <c r="N44" s="114"/>
      <c r="O44" s="114"/>
      <c r="P44" s="114"/>
      <c r="Q44" s="115"/>
      <c r="R44" s="115"/>
      <c r="S44" s="115"/>
      <c r="T44" s="115"/>
      <c r="U44" s="115"/>
      <c r="V44" s="115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6">
        <f t="shared" ref="AR44:CB44" si="162">((G44/G$4)*1000)*G$5</f>
        <v>0</v>
      </c>
      <c r="AS44" s="116">
        <f t="shared" si="162"/>
        <v>0</v>
      </c>
      <c r="AT44" s="116">
        <f t="shared" si="162"/>
        <v>151.471368</v>
      </c>
      <c r="AU44" s="116">
        <f t="shared" si="162"/>
        <v>0</v>
      </c>
      <c r="AV44" s="116">
        <f t="shared" si="162"/>
        <v>0</v>
      </c>
      <c r="AW44" s="116">
        <f t="shared" si="162"/>
        <v>0</v>
      </c>
      <c r="AX44" s="116">
        <f t="shared" si="162"/>
        <v>0</v>
      </c>
      <c r="AY44" s="116">
        <f t="shared" si="162"/>
        <v>0</v>
      </c>
      <c r="AZ44" s="116">
        <f t="shared" si="162"/>
        <v>0</v>
      </c>
      <c r="BA44" s="116">
        <f t="shared" si="162"/>
        <v>0</v>
      </c>
      <c r="BB44" s="116">
        <f t="shared" si="162"/>
        <v>0</v>
      </c>
      <c r="BC44" s="116">
        <f t="shared" si="162"/>
        <v>0</v>
      </c>
      <c r="BD44" s="116">
        <f t="shared" si="162"/>
        <v>0</v>
      </c>
      <c r="BE44" s="116">
        <f t="shared" si="162"/>
        <v>0</v>
      </c>
      <c r="BF44" s="116">
        <f t="shared" si="162"/>
        <v>0</v>
      </c>
      <c r="BG44" s="116">
        <f t="shared" si="162"/>
        <v>0</v>
      </c>
      <c r="BH44" s="116">
        <f t="shared" si="162"/>
        <v>0</v>
      </c>
      <c r="BI44" s="116">
        <f t="shared" si="162"/>
        <v>0</v>
      </c>
      <c r="BJ44" s="116">
        <f t="shared" si="162"/>
        <v>0</v>
      </c>
      <c r="BK44" s="116">
        <f t="shared" si="162"/>
        <v>0</v>
      </c>
      <c r="BL44" s="116">
        <f t="shared" si="162"/>
        <v>0</v>
      </c>
      <c r="BM44" s="116">
        <f t="shared" si="162"/>
        <v>0</v>
      </c>
      <c r="BN44" s="116">
        <f t="shared" si="162"/>
        <v>0</v>
      </c>
      <c r="BO44" s="116">
        <f t="shared" si="162"/>
        <v>0</v>
      </c>
      <c r="BP44" s="116">
        <f t="shared" si="162"/>
        <v>0</v>
      </c>
      <c r="BQ44" s="116">
        <f t="shared" si="162"/>
        <v>0</v>
      </c>
      <c r="BR44" s="116">
        <f t="shared" si="162"/>
        <v>0</v>
      </c>
      <c r="BS44" s="116">
        <f t="shared" si="162"/>
        <v>0</v>
      </c>
      <c r="BT44" s="116">
        <f t="shared" si="162"/>
        <v>0</v>
      </c>
      <c r="BU44" s="116">
        <f t="shared" si="162"/>
        <v>0</v>
      </c>
      <c r="BV44" s="116">
        <f t="shared" si="162"/>
        <v>0</v>
      </c>
      <c r="BW44" s="116">
        <f t="shared" si="162"/>
        <v>0</v>
      </c>
      <c r="BX44" s="116">
        <f t="shared" si="162"/>
        <v>0</v>
      </c>
      <c r="BY44" s="116">
        <f t="shared" si="162"/>
        <v>0</v>
      </c>
      <c r="BZ44" s="116">
        <f t="shared" si="162"/>
        <v>0</v>
      </c>
      <c r="CA44" s="116">
        <f t="shared" si="162"/>
        <v>0</v>
      </c>
      <c r="CB44" s="116">
        <f t="shared" si="162"/>
        <v>0</v>
      </c>
      <c r="CC44" s="117">
        <v>0.0</v>
      </c>
      <c r="CD44" s="117">
        <v>0.0</v>
      </c>
      <c r="CE44" s="117">
        <v>0.0</v>
      </c>
      <c r="CF44" s="118">
        <f t="shared" si="8"/>
        <v>0</v>
      </c>
      <c r="CG44" s="118">
        <f t="shared" si="163"/>
        <v>0</v>
      </c>
      <c r="CH44" s="118">
        <f t="shared" ref="CH44:CK44" si="164">AR44</f>
        <v>0</v>
      </c>
      <c r="CI44" s="118">
        <f t="shared" si="164"/>
        <v>0</v>
      </c>
      <c r="CJ44" s="118">
        <f t="shared" si="164"/>
        <v>151.471368</v>
      </c>
      <c r="CK44" s="118">
        <f t="shared" si="164"/>
        <v>0</v>
      </c>
      <c r="CL44" s="118">
        <f t="shared" si="11"/>
        <v>0</v>
      </c>
      <c r="CM44" s="118">
        <f t="shared" si="12"/>
        <v>0</v>
      </c>
      <c r="CN44" s="118">
        <f t="shared" si="13"/>
        <v>0</v>
      </c>
      <c r="CO44" s="118">
        <f t="shared" si="14"/>
        <v>0</v>
      </c>
      <c r="CP44" s="118">
        <f t="shared" si="15"/>
        <v>0</v>
      </c>
      <c r="CQ44" s="118">
        <f t="shared" si="16"/>
        <v>0</v>
      </c>
      <c r="CR44" s="118">
        <f t="shared" si="17"/>
        <v>0</v>
      </c>
      <c r="CS44" s="118">
        <f t="shared" si="18"/>
        <v>0</v>
      </c>
      <c r="CT44" s="118">
        <f t="shared" ref="CT44:CU44" si="165">BN44</f>
        <v>0</v>
      </c>
      <c r="CU44" s="118">
        <f t="shared" si="165"/>
        <v>0</v>
      </c>
      <c r="CV44" s="118">
        <f t="shared" ref="CV44:CX44" si="166">BR44</f>
        <v>0</v>
      </c>
      <c r="CW44" s="118">
        <f t="shared" si="166"/>
        <v>0</v>
      </c>
      <c r="CX44" s="118">
        <f t="shared" si="166"/>
        <v>0</v>
      </c>
      <c r="CY44" s="118">
        <f t="shared" si="21"/>
        <v>0</v>
      </c>
      <c r="CZ44" s="118">
        <f t="shared" si="22"/>
        <v>0</v>
      </c>
      <c r="DA44" s="118">
        <f t="shared" si="23"/>
        <v>0</v>
      </c>
      <c r="DB44" s="118">
        <f t="shared" si="24"/>
        <v>0</v>
      </c>
      <c r="DC44" s="119">
        <f t="shared" si="25"/>
        <v>151.471368</v>
      </c>
      <c r="DD44" s="120"/>
    </row>
    <row r="45">
      <c r="A45" s="109" t="str">
        <f t="shared" si="5"/>
        <v>LottieKing</v>
      </c>
      <c r="B45" s="110">
        <f t="shared" si="6"/>
        <v>38</v>
      </c>
      <c r="C45" s="121" t="s">
        <v>144</v>
      </c>
      <c r="D45" s="122" t="s">
        <v>145</v>
      </c>
      <c r="E45" s="123" t="s">
        <v>128</v>
      </c>
      <c r="F45" s="112" t="s">
        <v>87</v>
      </c>
      <c r="G45" s="113">
        <v>0.0</v>
      </c>
      <c r="H45" s="113">
        <v>13.87</v>
      </c>
      <c r="I45" s="113">
        <v>0.0</v>
      </c>
      <c r="J45" s="114"/>
      <c r="K45" s="114"/>
      <c r="L45" s="114"/>
      <c r="M45" s="114"/>
      <c r="N45" s="114"/>
      <c r="O45" s="114"/>
      <c r="P45" s="114"/>
      <c r="Q45" s="115"/>
      <c r="R45" s="115"/>
      <c r="S45" s="115"/>
      <c r="T45" s="115"/>
      <c r="U45" s="115"/>
      <c r="V45" s="115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6">
        <f t="shared" ref="AR45:CB45" si="167">((G45/G$4)*1000)*G$5</f>
        <v>0</v>
      </c>
      <c r="AS45" s="116">
        <f t="shared" si="167"/>
        <v>137.8727634</v>
      </c>
      <c r="AT45" s="116">
        <f t="shared" si="167"/>
        <v>0</v>
      </c>
      <c r="AU45" s="116">
        <f t="shared" si="167"/>
        <v>0</v>
      </c>
      <c r="AV45" s="116">
        <f t="shared" si="167"/>
        <v>0</v>
      </c>
      <c r="AW45" s="116">
        <f t="shared" si="167"/>
        <v>0</v>
      </c>
      <c r="AX45" s="116">
        <f t="shared" si="167"/>
        <v>0</v>
      </c>
      <c r="AY45" s="116">
        <f t="shared" si="167"/>
        <v>0</v>
      </c>
      <c r="AZ45" s="116">
        <f t="shared" si="167"/>
        <v>0</v>
      </c>
      <c r="BA45" s="116">
        <f t="shared" si="167"/>
        <v>0</v>
      </c>
      <c r="BB45" s="116">
        <f t="shared" si="167"/>
        <v>0</v>
      </c>
      <c r="BC45" s="116">
        <f t="shared" si="167"/>
        <v>0</v>
      </c>
      <c r="BD45" s="116">
        <f t="shared" si="167"/>
        <v>0</v>
      </c>
      <c r="BE45" s="116">
        <f t="shared" si="167"/>
        <v>0</v>
      </c>
      <c r="BF45" s="116">
        <f t="shared" si="167"/>
        <v>0</v>
      </c>
      <c r="BG45" s="116">
        <f t="shared" si="167"/>
        <v>0</v>
      </c>
      <c r="BH45" s="116">
        <f t="shared" si="167"/>
        <v>0</v>
      </c>
      <c r="BI45" s="116">
        <f t="shared" si="167"/>
        <v>0</v>
      </c>
      <c r="BJ45" s="116">
        <f t="shared" si="167"/>
        <v>0</v>
      </c>
      <c r="BK45" s="116">
        <f t="shared" si="167"/>
        <v>0</v>
      </c>
      <c r="BL45" s="116">
        <f t="shared" si="167"/>
        <v>0</v>
      </c>
      <c r="BM45" s="116">
        <f t="shared" si="167"/>
        <v>0</v>
      </c>
      <c r="BN45" s="116">
        <f t="shared" si="167"/>
        <v>0</v>
      </c>
      <c r="BO45" s="116">
        <f t="shared" si="167"/>
        <v>0</v>
      </c>
      <c r="BP45" s="116">
        <f t="shared" si="167"/>
        <v>0</v>
      </c>
      <c r="BQ45" s="116">
        <f t="shared" si="167"/>
        <v>0</v>
      </c>
      <c r="BR45" s="116">
        <f t="shared" si="167"/>
        <v>0</v>
      </c>
      <c r="BS45" s="116">
        <f t="shared" si="167"/>
        <v>0</v>
      </c>
      <c r="BT45" s="116">
        <f t="shared" si="167"/>
        <v>0</v>
      </c>
      <c r="BU45" s="116">
        <f t="shared" si="167"/>
        <v>0</v>
      </c>
      <c r="BV45" s="116">
        <f t="shared" si="167"/>
        <v>0</v>
      </c>
      <c r="BW45" s="116">
        <f t="shared" si="167"/>
        <v>0</v>
      </c>
      <c r="BX45" s="116">
        <f t="shared" si="167"/>
        <v>0</v>
      </c>
      <c r="BY45" s="116">
        <f t="shared" si="167"/>
        <v>0</v>
      </c>
      <c r="BZ45" s="116">
        <f t="shared" si="167"/>
        <v>0</v>
      </c>
      <c r="CA45" s="116">
        <f t="shared" si="167"/>
        <v>0</v>
      </c>
      <c r="CB45" s="116">
        <f t="shared" si="167"/>
        <v>0</v>
      </c>
      <c r="CC45" s="117">
        <v>0.0</v>
      </c>
      <c r="CD45" s="117">
        <v>0.0</v>
      </c>
      <c r="CE45" s="117">
        <v>0.0</v>
      </c>
      <c r="CF45" s="118">
        <f t="shared" si="8"/>
        <v>0</v>
      </c>
      <c r="CG45" s="118">
        <f t="shared" si="163"/>
        <v>0</v>
      </c>
      <c r="CH45" s="118">
        <f t="shared" ref="CH45:CK45" si="168">AR45</f>
        <v>0</v>
      </c>
      <c r="CI45" s="118">
        <f t="shared" si="168"/>
        <v>137.8727634</v>
      </c>
      <c r="CJ45" s="118">
        <f t="shared" si="168"/>
        <v>0</v>
      </c>
      <c r="CK45" s="118">
        <f t="shared" si="168"/>
        <v>0</v>
      </c>
      <c r="CL45" s="118">
        <f t="shared" si="11"/>
        <v>0</v>
      </c>
      <c r="CM45" s="118">
        <f t="shared" si="12"/>
        <v>0</v>
      </c>
      <c r="CN45" s="118">
        <f t="shared" si="13"/>
        <v>0</v>
      </c>
      <c r="CO45" s="118">
        <f t="shared" si="14"/>
        <v>0</v>
      </c>
      <c r="CP45" s="118">
        <f t="shared" si="15"/>
        <v>0</v>
      </c>
      <c r="CQ45" s="118">
        <f t="shared" si="16"/>
        <v>0</v>
      </c>
      <c r="CR45" s="118">
        <f t="shared" si="17"/>
        <v>0</v>
      </c>
      <c r="CS45" s="118">
        <f t="shared" si="18"/>
        <v>0</v>
      </c>
      <c r="CT45" s="118">
        <f t="shared" ref="CT45:CU45" si="169">BN45</f>
        <v>0</v>
      </c>
      <c r="CU45" s="118">
        <f t="shared" si="169"/>
        <v>0</v>
      </c>
      <c r="CV45" s="118">
        <f t="shared" ref="CV45:CX45" si="170">BR45</f>
        <v>0</v>
      </c>
      <c r="CW45" s="118">
        <f t="shared" si="170"/>
        <v>0</v>
      </c>
      <c r="CX45" s="118">
        <f t="shared" si="170"/>
        <v>0</v>
      </c>
      <c r="CY45" s="118">
        <f t="shared" si="21"/>
        <v>0</v>
      </c>
      <c r="CZ45" s="118">
        <f t="shared" si="22"/>
        <v>0</v>
      </c>
      <c r="DA45" s="118">
        <f t="shared" si="23"/>
        <v>0</v>
      </c>
      <c r="DB45" s="118">
        <f t="shared" si="24"/>
        <v>0</v>
      </c>
      <c r="DC45" s="119">
        <f t="shared" si="25"/>
        <v>137.8727634</v>
      </c>
      <c r="DD45" s="120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2"/>
      <c r="CD46" s="2"/>
      <c r="CE46" s="2"/>
      <c r="CF46" s="2"/>
      <c r="CG46" s="125" t="str">
        <f t="shared" ref="CG46:CG48" si="175">IF(BC46&gt;BD46,BC46,BD46)</f>
        <v/>
      </c>
      <c r="CH46" s="125" t="str">
        <f t="shared" ref="CH46:CK46" si="171">AR46</f>
        <v/>
      </c>
      <c r="CI46" s="125" t="str">
        <f t="shared" si="171"/>
        <v/>
      </c>
      <c r="CJ46" s="125" t="str">
        <f t="shared" si="171"/>
        <v/>
      </c>
      <c r="CK46" s="125" t="str">
        <f t="shared" si="171"/>
        <v/>
      </c>
      <c r="CL46" s="125" t="str">
        <f t="shared" si="11"/>
        <v/>
      </c>
      <c r="CM46" s="125" t="str">
        <f t="shared" si="12"/>
        <v/>
      </c>
      <c r="CN46" s="125" t="str">
        <f t="shared" si="13"/>
        <v/>
      </c>
      <c r="CO46" s="125" t="str">
        <f t="shared" si="14"/>
        <v/>
      </c>
      <c r="CP46" s="125" t="str">
        <f t="shared" si="15"/>
        <v/>
      </c>
      <c r="CQ46" s="125" t="str">
        <f t="shared" si="16"/>
        <v/>
      </c>
      <c r="CR46" s="125" t="str">
        <f t="shared" si="17"/>
        <v/>
      </c>
      <c r="CS46" s="125" t="str">
        <f t="shared" si="18"/>
        <v/>
      </c>
      <c r="CT46" s="125" t="str">
        <f t="shared" ref="CT46:CU46" si="172">BV46</f>
        <v/>
      </c>
      <c r="CU46" s="125" t="str">
        <f t="shared" si="172"/>
        <v/>
      </c>
      <c r="CV46" s="125" t="str">
        <f t="shared" ref="CV46:CX46" si="173">BR46</f>
        <v/>
      </c>
      <c r="CW46" s="125" t="str">
        <f t="shared" si="173"/>
        <v/>
      </c>
      <c r="CX46" s="125" t="str">
        <f t="shared" si="173"/>
        <v/>
      </c>
      <c r="CY46" s="125" t="str">
        <f t="shared" si="21"/>
        <v/>
      </c>
      <c r="CZ46" s="125" t="str">
        <f t="shared" si="22"/>
        <v/>
      </c>
      <c r="DA46" s="2"/>
      <c r="DB46" s="125" t="str">
        <f t="shared" si="24"/>
        <v/>
      </c>
      <c r="DC46" s="2" t="str">
        <f t="shared" ref="DC46:DC48" si="179">IF(CB46&gt;CF46,CB46,CF46)</f>
        <v/>
      </c>
      <c r="DD46" s="2"/>
    </row>
    <row r="47">
      <c r="A47" s="2"/>
      <c r="B47" s="2"/>
      <c r="C47" s="2"/>
      <c r="D47" s="2"/>
      <c r="E47" s="120" t="s">
        <v>146</v>
      </c>
      <c r="F47" s="120"/>
      <c r="G47" s="125">
        <f t="shared" ref="G47:I47" si="174">sum(G8:G46)</f>
        <v>996.87</v>
      </c>
      <c r="H47" s="125">
        <f t="shared" si="174"/>
        <v>631.29</v>
      </c>
      <c r="I47" s="125">
        <f t="shared" si="174"/>
        <v>986.99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2"/>
      <c r="CD47" s="2"/>
      <c r="CE47" s="2"/>
      <c r="CF47" s="2"/>
      <c r="CG47" s="125" t="str">
        <f t="shared" si="175"/>
        <v/>
      </c>
      <c r="CH47" s="125" t="str">
        <f t="shared" ref="CH47:CK47" si="176">AR47</f>
        <v/>
      </c>
      <c r="CI47" s="125" t="str">
        <f t="shared" si="176"/>
        <v/>
      </c>
      <c r="CJ47" s="125" t="str">
        <f t="shared" si="176"/>
        <v/>
      </c>
      <c r="CK47" s="125" t="str">
        <f t="shared" si="176"/>
        <v/>
      </c>
      <c r="CL47" s="125" t="str">
        <f t="shared" si="11"/>
        <v/>
      </c>
      <c r="CM47" s="125" t="str">
        <f t="shared" si="12"/>
        <v/>
      </c>
      <c r="CN47" s="125" t="str">
        <f t="shared" si="13"/>
        <v/>
      </c>
      <c r="CO47" s="125" t="str">
        <f t="shared" si="14"/>
        <v/>
      </c>
      <c r="CP47" s="125" t="str">
        <f t="shared" si="15"/>
        <v/>
      </c>
      <c r="CQ47" s="125" t="str">
        <f t="shared" si="16"/>
        <v/>
      </c>
      <c r="CR47" s="125" t="str">
        <f t="shared" si="17"/>
        <v/>
      </c>
      <c r="CS47" s="125" t="str">
        <f t="shared" si="18"/>
        <v/>
      </c>
      <c r="CT47" s="125" t="str">
        <f t="shared" ref="CT47:CU47" si="177">BV47</f>
        <v/>
      </c>
      <c r="CU47" s="125" t="str">
        <f t="shared" si="177"/>
        <v/>
      </c>
      <c r="CV47" s="125" t="str">
        <f t="shared" ref="CV47:CX47" si="178">BR47</f>
        <v/>
      </c>
      <c r="CW47" s="125" t="str">
        <f t="shared" si="178"/>
        <v/>
      </c>
      <c r="CX47" s="125" t="str">
        <f t="shared" si="178"/>
        <v/>
      </c>
      <c r="CY47" s="125" t="str">
        <f t="shared" si="21"/>
        <v/>
      </c>
      <c r="CZ47" s="125" t="str">
        <f t="shared" si="22"/>
        <v/>
      </c>
      <c r="DA47" s="2"/>
      <c r="DB47" s="125" t="str">
        <f t="shared" si="24"/>
        <v/>
      </c>
      <c r="DC47" s="2" t="str">
        <f t="shared" si="179"/>
        <v/>
      </c>
      <c r="DD47" s="2"/>
    </row>
    <row r="48">
      <c r="A48" s="2"/>
      <c r="B48" s="2"/>
      <c r="C48" s="2"/>
      <c r="D48" s="2"/>
      <c r="E48" s="120" t="s">
        <v>147</v>
      </c>
      <c r="F48" s="1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2"/>
      <c r="CD48" s="2"/>
      <c r="CE48" s="2"/>
      <c r="CF48" s="2"/>
      <c r="CG48" s="125" t="str">
        <f t="shared" si="175"/>
        <v/>
      </c>
      <c r="CH48" s="125" t="str">
        <f t="shared" ref="CH48:CK48" si="180">AR48</f>
        <v/>
      </c>
      <c r="CI48" s="125" t="str">
        <f t="shared" si="180"/>
        <v/>
      </c>
      <c r="CJ48" s="125" t="str">
        <f t="shared" si="180"/>
        <v/>
      </c>
      <c r="CK48" s="125" t="str">
        <f t="shared" si="180"/>
        <v/>
      </c>
      <c r="CL48" s="125" t="str">
        <f t="shared" si="11"/>
        <v/>
      </c>
      <c r="CM48" s="125" t="str">
        <f t="shared" si="12"/>
        <v/>
      </c>
      <c r="CN48" s="125" t="str">
        <f t="shared" si="13"/>
        <v/>
      </c>
      <c r="CO48" s="125" t="str">
        <f t="shared" si="14"/>
        <v/>
      </c>
      <c r="CP48" s="125" t="str">
        <f t="shared" si="15"/>
        <v/>
      </c>
      <c r="CQ48" s="125" t="str">
        <f t="shared" si="16"/>
        <v/>
      </c>
      <c r="CR48" s="125" t="str">
        <f t="shared" si="17"/>
        <v/>
      </c>
      <c r="CS48" s="125" t="str">
        <f t="shared" si="18"/>
        <v/>
      </c>
      <c r="CT48" s="125" t="str">
        <f t="shared" ref="CT48:CU48" si="181">BV48</f>
        <v/>
      </c>
      <c r="CU48" s="125" t="str">
        <f t="shared" si="181"/>
        <v/>
      </c>
      <c r="CV48" s="125" t="str">
        <f t="shared" ref="CV48:CX48" si="182">BR48</f>
        <v/>
      </c>
      <c r="CW48" s="125" t="str">
        <f t="shared" si="182"/>
        <v/>
      </c>
      <c r="CX48" s="125" t="str">
        <f t="shared" si="182"/>
        <v/>
      </c>
      <c r="CY48" s="125" t="str">
        <f t="shared" si="21"/>
        <v/>
      </c>
      <c r="CZ48" s="125" t="str">
        <f t="shared" si="22"/>
        <v/>
      </c>
      <c r="DA48" s="2"/>
      <c r="DB48" s="125" t="str">
        <f t="shared" si="24"/>
        <v/>
      </c>
      <c r="DC48" s="2" t="str">
        <f t="shared" si="179"/>
        <v/>
      </c>
      <c r="DD48" s="2"/>
    </row>
  </sheetData>
  <autoFilter ref="$A$6:$F$45"/>
  <mergeCells count="21">
    <mergeCell ref="G2:I2"/>
    <mergeCell ref="Q2:T2"/>
    <mergeCell ref="U2:AJ2"/>
    <mergeCell ref="AK2:AM2"/>
    <mergeCell ref="AN2:AO2"/>
    <mergeCell ref="AP2:AQ2"/>
    <mergeCell ref="AR2:AT2"/>
    <mergeCell ref="CF2:CG2"/>
    <mergeCell ref="CH2:CJ2"/>
    <mergeCell ref="CL2:CO2"/>
    <mergeCell ref="CP2:CX2"/>
    <mergeCell ref="CY2:CZ2"/>
    <mergeCell ref="DC2:DC4"/>
    <mergeCell ref="DC5:DC6"/>
    <mergeCell ref="AV2:AX2"/>
    <mergeCell ref="AY2:BA2"/>
    <mergeCell ref="BB2:BE2"/>
    <mergeCell ref="BF2:BU2"/>
    <mergeCell ref="BV2:BX2"/>
    <mergeCell ref="BY2:BZ2"/>
    <mergeCell ref="CA2:CB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7.0" topLeftCell="E8" activePane="bottomRight" state="frozen"/>
      <selection activeCell="E1" sqref="E1" pane="topRight"/>
      <selection activeCell="A8" sqref="A8" pane="bottomLeft"/>
      <selection activeCell="E8" sqref="E8" pane="bottomRight"/>
    </sheetView>
  </sheetViews>
  <sheetFormatPr customHeight="1" defaultColWidth="12.63" defaultRowHeight="15.75"/>
  <cols>
    <col customWidth="1" min="1" max="1" width="6.75"/>
    <col customWidth="1" min="2" max="2" width="4.5"/>
    <col customWidth="1" min="3" max="3" width="14.25"/>
    <col customWidth="1" min="4" max="4" width="15.75"/>
    <col customWidth="1" min="5" max="5" width="17.38"/>
    <col customWidth="1" min="6" max="6" width="11.25"/>
    <col customWidth="1" min="82" max="82" width="17.0"/>
    <col customWidth="1" min="83" max="83" width="14.88"/>
  </cols>
  <sheetData>
    <row r="1">
      <c r="A1" s="1"/>
      <c r="B1" s="1"/>
      <c r="C1" s="1" t="s">
        <v>0</v>
      </c>
      <c r="D1" s="2"/>
      <c r="E1" s="3"/>
      <c r="F1" s="3"/>
      <c r="G1" s="4" t="s">
        <v>1</v>
      </c>
      <c r="H1" s="5"/>
      <c r="I1" s="5"/>
      <c r="J1" s="5"/>
      <c r="K1" s="6"/>
      <c r="L1" s="6"/>
      <c r="M1" s="6"/>
      <c r="N1" s="6"/>
      <c r="O1" s="6"/>
      <c r="P1" s="6"/>
      <c r="Q1" s="7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7"/>
      <c r="AN1" s="7"/>
      <c r="AO1" s="7"/>
      <c r="AP1" s="9" t="s">
        <v>2</v>
      </c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2"/>
      <c r="BY1" s="13" t="s">
        <v>3</v>
      </c>
      <c r="BZ1" s="14"/>
      <c r="CA1" s="14"/>
      <c r="CB1" s="14"/>
      <c r="CC1" s="14"/>
      <c r="CD1" s="15" t="s">
        <v>4</v>
      </c>
      <c r="CE1" s="16"/>
      <c r="CF1" s="17"/>
      <c r="CG1" s="17"/>
      <c r="CH1" s="17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8"/>
      <c r="DA1" s="3"/>
    </row>
    <row r="2">
      <c r="A2" s="19"/>
      <c r="B2" s="19"/>
      <c r="C2" s="19" t="s">
        <v>5</v>
      </c>
      <c r="D2" s="20"/>
      <c r="E2" s="21"/>
      <c r="F2" s="21"/>
      <c r="G2" s="22" t="s">
        <v>6</v>
      </c>
      <c r="H2" s="23"/>
      <c r="I2" s="24"/>
      <c r="J2" s="25" t="s">
        <v>7</v>
      </c>
      <c r="K2" s="26"/>
      <c r="L2" s="27" t="s">
        <v>8</v>
      </c>
      <c r="M2" s="28"/>
      <c r="N2" s="26"/>
      <c r="O2" s="27" t="s">
        <v>8</v>
      </c>
      <c r="P2" s="28"/>
      <c r="Q2" s="29" t="s">
        <v>9</v>
      </c>
      <c r="R2" s="23"/>
      <c r="S2" s="23"/>
      <c r="T2" s="24"/>
      <c r="U2" s="29" t="s">
        <v>10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30" t="s">
        <v>148</v>
      </c>
      <c r="AL2" s="23"/>
      <c r="AM2" s="24"/>
      <c r="AN2" s="29" t="s">
        <v>13</v>
      </c>
      <c r="AO2" s="24"/>
      <c r="AP2" s="27" t="s">
        <v>14</v>
      </c>
      <c r="AQ2" s="31"/>
      <c r="AR2" s="32"/>
      <c r="AS2" s="25" t="s">
        <v>7</v>
      </c>
      <c r="AT2" s="27" t="s">
        <v>8</v>
      </c>
      <c r="AU2" s="31"/>
      <c r="AV2" s="32"/>
      <c r="AW2" s="27" t="s">
        <v>8</v>
      </c>
      <c r="AX2" s="31"/>
      <c r="AY2" s="32"/>
      <c r="AZ2" s="27" t="s">
        <v>9</v>
      </c>
      <c r="BA2" s="31"/>
      <c r="BB2" s="31"/>
      <c r="BC2" s="32"/>
      <c r="BD2" s="30" t="s">
        <v>15</v>
      </c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4"/>
      <c r="BT2" s="29" t="s">
        <v>11</v>
      </c>
      <c r="BU2" s="23"/>
      <c r="BV2" s="24"/>
      <c r="BW2" s="29" t="s">
        <v>13</v>
      </c>
      <c r="BX2" s="34"/>
      <c r="BY2" s="30" t="s">
        <v>149</v>
      </c>
      <c r="BZ2" s="30" t="s">
        <v>16</v>
      </c>
      <c r="CA2" s="30" t="s">
        <v>23</v>
      </c>
      <c r="CB2" s="30" t="s">
        <v>150</v>
      </c>
      <c r="CC2" s="30" t="s">
        <v>17</v>
      </c>
      <c r="CD2" s="30" t="s">
        <v>18</v>
      </c>
      <c r="CE2" s="24"/>
      <c r="CF2" s="29" t="s">
        <v>6</v>
      </c>
      <c r="CG2" s="23"/>
      <c r="CH2" s="24"/>
      <c r="CI2" s="25" t="s">
        <v>7</v>
      </c>
      <c r="CJ2" s="29" t="s">
        <v>8</v>
      </c>
      <c r="CK2" s="23"/>
      <c r="CL2" s="23"/>
      <c r="CM2" s="24"/>
      <c r="CN2" s="29" t="s">
        <v>10</v>
      </c>
      <c r="CO2" s="23"/>
      <c r="CP2" s="23"/>
      <c r="CQ2" s="23"/>
      <c r="CR2" s="23"/>
      <c r="CS2" s="23"/>
      <c r="CT2" s="23"/>
      <c r="CU2" s="23"/>
      <c r="CV2" s="24"/>
      <c r="CW2" s="29" t="s">
        <v>11</v>
      </c>
      <c r="CX2" s="24"/>
      <c r="CY2" s="25" t="s">
        <v>13</v>
      </c>
      <c r="CZ2" s="36">
        <v>2023.0</v>
      </c>
      <c r="DA2" s="3"/>
    </row>
    <row r="3">
      <c r="A3" s="37"/>
      <c r="B3" s="37"/>
      <c r="C3" s="38" t="s">
        <v>19</v>
      </c>
      <c r="D3" s="2"/>
      <c r="E3" s="2"/>
      <c r="F3" s="2"/>
      <c r="G3" s="39" t="s">
        <v>20</v>
      </c>
      <c r="H3" s="39" t="s">
        <v>21</v>
      </c>
      <c r="I3" s="40" t="s">
        <v>22</v>
      </c>
      <c r="J3" s="41" t="s">
        <v>23</v>
      </c>
      <c r="K3" s="39" t="s">
        <v>16</v>
      </c>
      <c r="L3" s="39" t="s">
        <v>16</v>
      </c>
      <c r="M3" s="41" t="s">
        <v>16</v>
      </c>
      <c r="N3" s="42" t="s">
        <v>23</v>
      </c>
      <c r="O3" s="42" t="s">
        <v>23</v>
      </c>
      <c r="P3" s="43" t="s">
        <v>23</v>
      </c>
      <c r="Q3" s="39" t="s">
        <v>24</v>
      </c>
      <c r="R3" s="44"/>
      <c r="S3" s="39" t="s">
        <v>24</v>
      </c>
      <c r="T3" s="41"/>
      <c r="U3" s="39" t="s">
        <v>24</v>
      </c>
      <c r="V3" s="41" t="s">
        <v>24</v>
      </c>
      <c r="W3" s="39" t="s">
        <v>24</v>
      </c>
      <c r="X3" s="41" t="s">
        <v>24</v>
      </c>
      <c r="Y3" s="39" t="s">
        <v>25</v>
      </c>
      <c r="Z3" s="41" t="s">
        <v>25</v>
      </c>
      <c r="AA3" s="39" t="s">
        <v>25</v>
      </c>
      <c r="AB3" s="41" t="s">
        <v>25</v>
      </c>
      <c r="AC3" s="39" t="s">
        <v>17</v>
      </c>
      <c r="AD3" s="41" t="s">
        <v>17</v>
      </c>
      <c r="AE3" s="39" t="s">
        <v>17</v>
      </c>
      <c r="AF3" s="41" t="s">
        <v>17</v>
      </c>
      <c r="AG3" s="39" t="s">
        <v>26</v>
      </c>
      <c r="AH3" s="41" t="s">
        <v>26</v>
      </c>
      <c r="AI3" s="39" t="s">
        <v>26</v>
      </c>
      <c r="AJ3" s="41" t="s">
        <v>26</v>
      </c>
      <c r="AK3" s="39" t="s">
        <v>17</v>
      </c>
      <c r="AL3" s="41" t="s">
        <v>17</v>
      </c>
      <c r="AM3" s="41" t="s">
        <v>17</v>
      </c>
      <c r="AN3" s="39" t="s">
        <v>28</v>
      </c>
      <c r="AO3" s="45" t="s">
        <v>28</v>
      </c>
      <c r="AP3" s="46" t="s">
        <v>20</v>
      </c>
      <c r="AQ3" s="44" t="s">
        <v>21</v>
      </c>
      <c r="AR3" s="40" t="s">
        <v>22</v>
      </c>
      <c r="AS3" s="47"/>
      <c r="AT3" s="48" t="s">
        <v>16</v>
      </c>
      <c r="AU3" s="49" t="s">
        <v>16</v>
      </c>
      <c r="AV3" s="49" t="s">
        <v>16</v>
      </c>
      <c r="AW3" s="46" t="s">
        <v>29</v>
      </c>
      <c r="AX3" s="45" t="s">
        <v>29</v>
      </c>
      <c r="AY3" s="49" t="s">
        <v>29</v>
      </c>
      <c r="AZ3" s="48" t="s">
        <v>24</v>
      </c>
      <c r="BA3" s="49" t="s">
        <v>24</v>
      </c>
      <c r="BB3" s="48" t="s">
        <v>24</v>
      </c>
      <c r="BC3" s="49" t="s">
        <v>24</v>
      </c>
      <c r="BD3" s="48" t="s">
        <v>24</v>
      </c>
      <c r="BE3" s="49" t="s">
        <v>24</v>
      </c>
      <c r="BF3" s="48" t="s">
        <v>24</v>
      </c>
      <c r="BG3" s="49" t="s">
        <v>24</v>
      </c>
      <c r="BH3" s="48" t="s">
        <v>25</v>
      </c>
      <c r="BI3" s="49" t="s">
        <v>25</v>
      </c>
      <c r="BJ3" s="48" t="s">
        <v>25</v>
      </c>
      <c r="BK3" s="49" t="s">
        <v>25</v>
      </c>
      <c r="BL3" s="48" t="s">
        <v>17</v>
      </c>
      <c r="BM3" s="49" t="s">
        <v>17</v>
      </c>
      <c r="BN3" s="48" t="s">
        <v>17</v>
      </c>
      <c r="BO3" s="49" t="s">
        <v>17</v>
      </c>
      <c r="BP3" s="48" t="s">
        <v>26</v>
      </c>
      <c r="BQ3" s="49" t="s">
        <v>26</v>
      </c>
      <c r="BR3" s="48" t="s">
        <v>26</v>
      </c>
      <c r="BS3" s="49" t="s">
        <v>26</v>
      </c>
      <c r="BT3" s="48" t="s">
        <v>17</v>
      </c>
      <c r="BU3" s="49" t="s">
        <v>17</v>
      </c>
      <c r="BV3" s="41" t="s">
        <v>17</v>
      </c>
      <c r="BW3" s="48" t="s">
        <v>28</v>
      </c>
      <c r="BX3" s="49" t="s">
        <v>28</v>
      </c>
      <c r="BY3" s="52"/>
      <c r="BZ3" s="52"/>
      <c r="CA3" s="52"/>
      <c r="CB3" s="52"/>
      <c r="CC3" s="52"/>
      <c r="CD3" s="48" t="s">
        <v>30</v>
      </c>
      <c r="CE3" s="49" t="s">
        <v>31</v>
      </c>
      <c r="CF3" s="48" t="s">
        <v>20</v>
      </c>
      <c r="CG3" s="48" t="s">
        <v>21</v>
      </c>
      <c r="CH3" s="40" t="s">
        <v>22</v>
      </c>
      <c r="CI3" s="53" t="s">
        <v>23</v>
      </c>
      <c r="CJ3" s="48" t="s">
        <v>16</v>
      </c>
      <c r="CK3" s="49" t="s">
        <v>16</v>
      </c>
      <c r="CL3" s="48" t="s">
        <v>29</v>
      </c>
      <c r="CM3" s="49" t="s">
        <v>29</v>
      </c>
      <c r="CN3" s="46" t="s">
        <v>24</v>
      </c>
      <c r="CO3" s="44" t="s">
        <v>24</v>
      </c>
      <c r="CP3" s="44" t="s">
        <v>25</v>
      </c>
      <c r="CQ3" s="44" t="s">
        <v>25</v>
      </c>
      <c r="CR3" s="44" t="s">
        <v>17</v>
      </c>
      <c r="CS3" s="44" t="s">
        <v>17</v>
      </c>
      <c r="CT3" s="44" t="s">
        <v>26</v>
      </c>
      <c r="CU3" s="44" t="s">
        <v>26</v>
      </c>
      <c r="CV3" s="41"/>
      <c r="CW3" s="41" t="s">
        <v>32</v>
      </c>
      <c r="CX3" s="41" t="s">
        <v>32</v>
      </c>
      <c r="CY3" s="41" t="s">
        <v>28</v>
      </c>
      <c r="CZ3" s="56"/>
      <c r="DA3" s="3"/>
    </row>
    <row r="4">
      <c r="A4" s="57"/>
      <c r="B4" s="57"/>
      <c r="C4" s="57" t="s">
        <v>33</v>
      </c>
      <c r="D4" s="2"/>
      <c r="E4" s="2"/>
      <c r="F4" s="2"/>
      <c r="G4" s="60">
        <v>83.96</v>
      </c>
      <c r="H4" s="60">
        <v>79.92</v>
      </c>
      <c r="I4" s="59">
        <v>84.02</v>
      </c>
      <c r="J4" s="59">
        <v>77.01</v>
      </c>
      <c r="K4" s="60">
        <v>75.64</v>
      </c>
      <c r="L4" s="60">
        <v>75.99</v>
      </c>
      <c r="M4" s="59">
        <v>65.87</v>
      </c>
      <c r="N4" s="60">
        <v>74.28</v>
      </c>
      <c r="O4" s="60">
        <v>79.13</v>
      </c>
      <c r="P4" s="59">
        <v>76.58</v>
      </c>
      <c r="Q4" s="60">
        <v>81.04</v>
      </c>
      <c r="R4" s="126">
        <v>82.55</v>
      </c>
      <c r="S4" s="60">
        <v>76.07</v>
      </c>
      <c r="T4" s="59">
        <v>79.22</v>
      </c>
      <c r="U4" s="60">
        <v>80.21</v>
      </c>
      <c r="V4" s="59">
        <v>85.51</v>
      </c>
      <c r="W4" s="58">
        <v>1.0</v>
      </c>
      <c r="X4" s="62">
        <v>1.0</v>
      </c>
      <c r="Y4" s="60">
        <v>79.44</v>
      </c>
      <c r="Z4" s="59">
        <v>79.7</v>
      </c>
      <c r="AA4" s="58">
        <v>1.0</v>
      </c>
      <c r="AB4" s="62">
        <v>1.0</v>
      </c>
      <c r="AC4" s="60">
        <v>79.62</v>
      </c>
      <c r="AD4" s="59">
        <v>83.02</v>
      </c>
      <c r="AE4" s="58">
        <v>1.0</v>
      </c>
      <c r="AF4" s="62">
        <v>1.0</v>
      </c>
      <c r="AG4" s="60">
        <v>80.73</v>
      </c>
      <c r="AH4" s="59">
        <v>82.45</v>
      </c>
      <c r="AI4" s="58">
        <v>1.0</v>
      </c>
      <c r="AJ4" s="62">
        <v>1.0</v>
      </c>
      <c r="AK4" s="60">
        <v>84.32</v>
      </c>
      <c r="AL4" s="59">
        <v>87.33</v>
      </c>
      <c r="AM4" s="127">
        <v>80.63</v>
      </c>
      <c r="AN4" s="60">
        <v>81.8</v>
      </c>
      <c r="AO4" s="63">
        <v>79.25</v>
      </c>
      <c r="AP4" s="64"/>
      <c r="AQ4" s="65"/>
      <c r="AR4" s="66"/>
      <c r="AS4" s="66"/>
      <c r="AT4" s="67"/>
      <c r="AU4" s="66"/>
      <c r="AV4" s="66"/>
      <c r="AW4" s="68"/>
      <c r="AX4" s="69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66"/>
      <c r="BJ4" s="67"/>
      <c r="BK4" s="66"/>
      <c r="BL4" s="67"/>
      <c r="BM4" s="66"/>
      <c r="BN4" s="67"/>
      <c r="BO4" s="66"/>
      <c r="BP4" s="67"/>
      <c r="BQ4" s="66"/>
      <c r="BR4" s="67"/>
      <c r="BS4" s="66"/>
      <c r="BT4" s="67"/>
      <c r="BU4" s="66"/>
      <c r="BV4" s="70"/>
      <c r="BW4" s="67"/>
      <c r="BX4" s="66"/>
      <c r="BY4" s="73"/>
      <c r="BZ4" s="73"/>
      <c r="CA4" s="73"/>
      <c r="CB4" s="73"/>
      <c r="CC4" s="73"/>
      <c r="CD4" s="67"/>
      <c r="CE4" s="66"/>
      <c r="CF4" s="67"/>
      <c r="CG4" s="67"/>
      <c r="CH4" s="66"/>
      <c r="CI4" s="66"/>
      <c r="CJ4" s="67"/>
      <c r="CK4" s="66"/>
      <c r="CL4" s="67"/>
      <c r="CM4" s="66"/>
      <c r="CN4" s="73"/>
      <c r="CO4" s="74"/>
      <c r="CP4" s="65"/>
      <c r="CQ4" s="74"/>
      <c r="CR4" s="65"/>
      <c r="CS4" s="74"/>
      <c r="CT4" s="65"/>
      <c r="CU4" s="74"/>
      <c r="CV4" s="70"/>
      <c r="CW4" s="70"/>
      <c r="CX4" s="70"/>
      <c r="CY4" s="70"/>
      <c r="CZ4" s="75"/>
      <c r="DA4" s="76"/>
    </row>
    <row r="5">
      <c r="A5" s="77"/>
      <c r="B5" s="77"/>
      <c r="C5" s="77" t="s">
        <v>34</v>
      </c>
      <c r="D5" s="2"/>
      <c r="E5" s="2"/>
      <c r="F5" s="2"/>
      <c r="G5" s="78">
        <f>BCFSA</f>
        <v>0.65</v>
      </c>
      <c r="H5" s="78">
        <f>BCFSA</f>
        <v>0.65</v>
      </c>
      <c r="I5" s="79">
        <f>BCFSA</f>
        <v>0.65</v>
      </c>
      <c r="J5" s="79">
        <f>CANSERIES</f>
        <v>0.75</v>
      </c>
      <c r="K5" s="78">
        <f>CANSERIES</f>
        <v>0.75</v>
      </c>
      <c r="L5" s="78">
        <f>CANSERIES</f>
        <v>0.75</v>
      </c>
      <c r="M5" s="79">
        <f>CANSERIES</f>
        <v>0.75</v>
      </c>
      <c r="N5" s="78">
        <f>CANSERIES</f>
        <v>0.75</v>
      </c>
      <c r="O5" s="78">
        <f>CANSERIES</f>
        <v>0.75</v>
      </c>
      <c r="P5" s="79">
        <f>CANSERIES</f>
        <v>0.75</v>
      </c>
      <c r="Q5" s="78">
        <f>CANSELECT</f>
        <v>0.85</v>
      </c>
      <c r="R5" s="78">
        <f>CANSELECT</f>
        <v>0.85</v>
      </c>
      <c r="S5" s="78">
        <f>CANSELECT</f>
        <v>0.85</v>
      </c>
      <c r="T5" s="79">
        <f>CANSELECT</f>
        <v>0.85</v>
      </c>
      <c r="U5" s="78">
        <f>NORAM</f>
        <v>0.9</v>
      </c>
      <c r="V5" s="79">
        <f>NORAM</f>
        <v>0.9</v>
      </c>
      <c r="W5" s="78">
        <f>NORAM</f>
        <v>0.9</v>
      </c>
      <c r="X5" s="79">
        <f>NORAM</f>
        <v>0.9</v>
      </c>
      <c r="Y5" s="78">
        <f>NORAM</f>
        <v>0.9</v>
      </c>
      <c r="Z5" s="79">
        <f>NORAM</f>
        <v>0.9</v>
      </c>
      <c r="AA5" s="78">
        <f>NORAM</f>
        <v>0.9</v>
      </c>
      <c r="AB5" s="79">
        <f>NORAM</f>
        <v>0.9</v>
      </c>
      <c r="AC5" s="78">
        <f>NORAM</f>
        <v>0.9</v>
      </c>
      <c r="AD5" s="79">
        <f>NORAM</f>
        <v>0.9</v>
      </c>
      <c r="AE5" s="78">
        <f>NORAM</f>
        <v>0.9</v>
      </c>
      <c r="AF5" s="79">
        <f>NORAM</f>
        <v>0.9</v>
      </c>
      <c r="AG5" s="78">
        <f>NORAM</f>
        <v>0.9</v>
      </c>
      <c r="AH5" s="79">
        <f>NORAM</f>
        <v>0.9</v>
      </c>
      <c r="AI5" s="78">
        <f>NORAM</f>
        <v>0.9</v>
      </c>
      <c r="AJ5" s="79">
        <f>NORAM</f>
        <v>0.9</v>
      </c>
      <c r="AK5" s="78">
        <f>NATS</f>
        <v>0.9</v>
      </c>
      <c r="AL5" s="79">
        <f>NATS</f>
        <v>0.9</v>
      </c>
      <c r="AM5" s="79">
        <f>NATS</f>
        <v>0.9</v>
      </c>
      <c r="AN5" s="78">
        <f>CWG</f>
        <v>0.75</v>
      </c>
      <c r="AO5" s="79">
        <f>CWG</f>
        <v>0.75</v>
      </c>
      <c r="AP5" s="80"/>
      <c r="AQ5" s="81"/>
      <c r="AR5" s="82"/>
      <c r="AS5" s="82"/>
      <c r="AT5" s="83"/>
      <c r="AU5" s="82"/>
      <c r="AV5" s="82"/>
      <c r="AW5" s="80"/>
      <c r="AX5" s="84"/>
      <c r="AY5" s="82"/>
      <c r="AZ5" s="83" t="s">
        <v>30</v>
      </c>
      <c r="BA5" s="82" t="s">
        <v>30</v>
      </c>
      <c r="BB5" s="83" t="s">
        <v>31</v>
      </c>
      <c r="BC5" s="82" t="s">
        <v>31</v>
      </c>
      <c r="BD5" s="83"/>
      <c r="BE5" s="82"/>
      <c r="BF5" s="83"/>
      <c r="BG5" s="82"/>
      <c r="BH5" s="83"/>
      <c r="BI5" s="82"/>
      <c r="BJ5" s="83"/>
      <c r="BK5" s="82"/>
      <c r="BL5" s="83"/>
      <c r="BM5" s="82"/>
      <c r="BN5" s="83"/>
      <c r="BO5" s="82"/>
      <c r="BP5" s="83"/>
      <c r="BQ5" s="82"/>
      <c r="BR5" s="83"/>
      <c r="BS5" s="82"/>
      <c r="BT5" s="83"/>
      <c r="BU5" s="82"/>
      <c r="BV5" s="82"/>
      <c r="BW5" s="83"/>
      <c r="BX5" s="82"/>
      <c r="BY5" s="80"/>
      <c r="BZ5" s="80"/>
      <c r="CA5" s="80"/>
      <c r="CB5" s="80"/>
      <c r="CC5" s="80"/>
      <c r="CD5" s="83"/>
      <c r="CE5" s="82"/>
      <c r="CF5" s="83"/>
      <c r="CG5" s="83"/>
      <c r="CH5" s="82"/>
      <c r="CI5" s="82"/>
      <c r="CJ5" s="83"/>
      <c r="CK5" s="82"/>
      <c r="CL5" s="83"/>
      <c r="CM5" s="82"/>
      <c r="CN5" s="80"/>
      <c r="CO5" s="87"/>
      <c r="CP5" s="81"/>
      <c r="CQ5" s="87"/>
      <c r="CR5" s="81"/>
      <c r="CS5" s="87"/>
      <c r="CT5" s="81"/>
      <c r="CU5" s="87"/>
      <c r="CV5" s="82"/>
      <c r="CW5" s="82"/>
      <c r="CX5" s="82"/>
      <c r="CY5" s="82"/>
      <c r="CZ5" s="88" t="s">
        <v>35</v>
      </c>
      <c r="DA5" s="76"/>
    </row>
    <row r="6">
      <c r="A6" s="89" t="s">
        <v>36</v>
      </c>
      <c r="B6" s="89" t="s">
        <v>37</v>
      </c>
      <c r="C6" s="89" t="s">
        <v>38</v>
      </c>
      <c r="D6" s="89" t="s">
        <v>39</v>
      </c>
      <c r="E6" s="89" t="s">
        <v>40</v>
      </c>
      <c r="F6" s="89" t="s">
        <v>41</v>
      </c>
      <c r="G6" s="90" t="s">
        <v>42</v>
      </c>
      <c r="H6" s="90" t="s">
        <v>42</v>
      </c>
      <c r="I6" s="91" t="s">
        <v>42</v>
      </c>
      <c r="J6" s="91" t="s">
        <v>42</v>
      </c>
      <c r="K6" s="90" t="s">
        <v>43</v>
      </c>
      <c r="L6" s="90" t="s">
        <v>44</v>
      </c>
      <c r="M6" s="91" t="s">
        <v>43</v>
      </c>
      <c r="N6" s="90" t="s">
        <v>43</v>
      </c>
      <c r="O6" s="90" t="s">
        <v>44</v>
      </c>
      <c r="P6" s="91" t="s">
        <v>43</v>
      </c>
      <c r="Q6" s="90" t="s">
        <v>43</v>
      </c>
      <c r="R6" s="92" t="s">
        <v>44</v>
      </c>
      <c r="S6" s="90" t="s">
        <v>43</v>
      </c>
      <c r="T6" s="91" t="s">
        <v>44</v>
      </c>
      <c r="U6" s="90" t="s">
        <v>43</v>
      </c>
      <c r="V6" s="91" t="s">
        <v>44</v>
      </c>
      <c r="W6" s="90" t="s">
        <v>43</v>
      </c>
      <c r="X6" s="91" t="s">
        <v>44</v>
      </c>
      <c r="Y6" s="90" t="s">
        <v>43</v>
      </c>
      <c r="Z6" s="91" t="s">
        <v>44</v>
      </c>
      <c r="AA6" s="90" t="s">
        <v>43</v>
      </c>
      <c r="AB6" s="91" t="s">
        <v>44</v>
      </c>
      <c r="AC6" s="90" t="s">
        <v>43</v>
      </c>
      <c r="AD6" s="91" t="s">
        <v>44</v>
      </c>
      <c r="AE6" s="90" t="s">
        <v>43</v>
      </c>
      <c r="AF6" s="91" t="s">
        <v>44</v>
      </c>
      <c r="AG6" s="90" t="s">
        <v>43</v>
      </c>
      <c r="AH6" s="91" t="s">
        <v>44</v>
      </c>
      <c r="AI6" s="90" t="s">
        <v>43</v>
      </c>
      <c r="AJ6" s="91" t="s">
        <v>44</v>
      </c>
      <c r="AK6" s="90" t="s">
        <v>43</v>
      </c>
      <c r="AL6" s="91" t="s">
        <v>44</v>
      </c>
      <c r="AM6" s="91" t="s">
        <v>43</v>
      </c>
      <c r="AN6" s="90" t="s">
        <v>43</v>
      </c>
      <c r="AO6" s="94" t="s">
        <v>46</v>
      </c>
      <c r="AP6" s="95" t="s">
        <v>42</v>
      </c>
      <c r="AQ6" s="96" t="s">
        <v>42</v>
      </c>
      <c r="AR6" s="97" t="s">
        <v>42</v>
      </c>
      <c r="AS6" s="97" t="s">
        <v>42</v>
      </c>
      <c r="AT6" s="98" t="s">
        <v>43</v>
      </c>
      <c r="AU6" s="97" t="s">
        <v>44</v>
      </c>
      <c r="AV6" s="97" t="s">
        <v>43</v>
      </c>
      <c r="AW6" s="99" t="s">
        <v>43</v>
      </c>
      <c r="AX6" s="94" t="s">
        <v>44</v>
      </c>
      <c r="AY6" s="97" t="s">
        <v>43</v>
      </c>
      <c r="AZ6" s="98" t="s">
        <v>43</v>
      </c>
      <c r="BA6" s="97" t="s">
        <v>44</v>
      </c>
      <c r="BB6" s="98" t="s">
        <v>43</v>
      </c>
      <c r="BC6" s="97" t="s">
        <v>44</v>
      </c>
      <c r="BD6" s="98" t="s">
        <v>43</v>
      </c>
      <c r="BE6" s="97" t="s">
        <v>44</v>
      </c>
      <c r="BF6" s="98" t="s">
        <v>43</v>
      </c>
      <c r="BG6" s="97" t="s">
        <v>44</v>
      </c>
      <c r="BH6" s="98" t="s">
        <v>43</v>
      </c>
      <c r="BI6" s="97" t="s">
        <v>44</v>
      </c>
      <c r="BJ6" s="98" t="s">
        <v>43</v>
      </c>
      <c r="BK6" s="97" t="s">
        <v>44</v>
      </c>
      <c r="BL6" s="98" t="s">
        <v>43</v>
      </c>
      <c r="BM6" s="97" t="s">
        <v>44</v>
      </c>
      <c r="BN6" s="98" t="s">
        <v>43</v>
      </c>
      <c r="BO6" s="97" t="s">
        <v>44</v>
      </c>
      <c r="BP6" s="98" t="s">
        <v>43</v>
      </c>
      <c r="BQ6" s="97" t="s">
        <v>44</v>
      </c>
      <c r="BR6" s="98" t="s">
        <v>43</v>
      </c>
      <c r="BS6" s="97" t="s">
        <v>44</v>
      </c>
      <c r="BT6" s="98" t="s">
        <v>43</v>
      </c>
      <c r="BU6" s="97" t="s">
        <v>44</v>
      </c>
      <c r="BV6" s="91" t="s">
        <v>47</v>
      </c>
      <c r="BW6" s="98" t="s">
        <v>43</v>
      </c>
      <c r="BX6" s="97" t="s">
        <v>46</v>
      </c>
      <c r="BY6" s="95"/>
      <c r="BZ6" s="95"/>
      <c r="CA6" s="95"/>
      <c r="CB6" s="95"/>
      <c r="CC6" s="95"/>
      <c r="CD6" s="98" t="s">
        <v>42</v>
      </c>
      <c r="CE6" s="97" t="s">
        <v>42</v>
      </c>
      <c r="CF6" s="98"/>
      <c r="CG6" s="98"/>
      <c r="CH6" s="97"/>
      <c r="CI6" s="97" t="s">
        <v>42</v>
      </c>
      <c r="CJ6" s="98" t="s">
        <v>42</v>
      </c>
      <c r="CK6" s="97"/>
      <c r="CL6" s="98"/>
      <c r="CM6" s="97"/>
      <c r="CN6" s="95" t="s">
        <v>42</v>
      </c>
      <c r="CO6" s="96" t="s">
        <v>42</v>
      </c>
      <c r="CP6" s="96" t="s">
        <v>42</v>
      </c>
      <c r="CQ6" s="96"/>
      <c r="CR6" s="96" t="s">
        <v>43</v>
      </c>
      <c r="CS6" s="96" t="s">
        <v>44</v>
      </c>
      <c r="CT6" s="96" t="s">
        <v>43</v>
      </c>
      <c r="CU6" s="96" t="s">
        <v>44</v>
      </c>
      <c r="CV6" s="97" t="s">
        <v>43</v>
      </c>
      <c r="CW6" s="97" t="s">
        <v>42</v>
      </c>
      <c r="CX6" s="97"/>
      <c r="CY6" s="97"/>
      <c r="CZ6" s="75"/>
      <c r="DA6" s="3"/>
    </row>
    <row r="7">
      <c r="A7" s="101"/>
      <c r="B7" s="101"/>
      <c r="C7" s="101"/>
      <c r="D7" s="101"/>
      <c r="E7" s="101"/>
      <c r="F7" s="101"/>
      <c r="G7" s="102" t="s">
        <v>48</v>
      </c>
      <c r="H7" s="102" t="s">
        <v>48</v>
      </c>
      <c r="I7" s="102" t="s">
        <v>48</v>
      </c>
      <c r="J7" s="102" t="s">
        <v>48</v>
      </c>
      <c r="K7" s="102" t="s">
        <v>48</v>
      </c>
      <c r="L7" s="102" t="s">
        <v>48</v>
      </c>
      <c r="M7" s="102" t="s">
        <v>49</v>
      </c>
      <c r="N7" s="102" t="s">
        <v>48</v>
      </c>
      <c r="O7" s="102" t="s">
        <v>48</v>
      </c>
      <c r="P7" s="102" t="s">
        <v>49</v>
      </c>
      <c r="Q7" s="102" t="s">
        <v>48</v>
      </c>
      <c r="R7" s="102" t="s">
        <v>48</v>
      </c>
      <c r="S7" s="102" t="s">
        <v>48</v>
      </c>
      <c r="T7" s="102" t="s">
        <v>48</v>
      </c>
      <c r="U7" s="102" t="s">
        <v>48</v>
      </c>
      <c r="V7" s="102" t="s">
        <v>48</v>
      </c>
      <c r="W7" s="103" t="s">
        <v>50</v>
      </c>
      <c r="X7" s="103" t="s">
        <v>50</v>
      </c>
      <c r="Y7" s="102" t="s">
        <v>48</v>
      </c>
      <c r="Z7" s="102" t="s">
        <v>48</v>
      </c>
      <c r="AA7" s="103" t="s">
        <v>49</v>
      </c>
      <c r="AB7" s="102" t="s">
        <v>48</v>
      </c>
      <c r="AC7" s="103" t="s">
        <v>51</v>
      </c>
      <c r="AD7" s="102" t="s">
        <v>48</v>
      </c>
      <c r="AE7" s="103" t="s">
        <v>49</v>
      </c>
      <c r="AF7" s="102" t="s">
        <v>48</v>
      </c>
      <c r="AG7" s="102" t="s">
        <v>48</v>
      </c>
      <c r="AH7" s="102" t="s">
        <v>48</v>
      </c>
      <c r="AI7" s="103" t="s">
        <v>49</v>
      </c>
      <c r="AJ7" s="102" t="s">
        <v>49</v>
      </c>
      <c r="AK7" s="103" t="s">
        <v>48</v>
      </c>
      <c r="AL7" s="102" t="s">
        <v>48</v>
      </c>
      <c r="AM7" s="102" t="s">
        <v>49</v>
      </c>
      <c r="AN7" s="102" t="s">
        <v>48</v>
      </c>
      <c r="AO7" s="105" t="s">
        <v>48</v>
      </c>
      <c r="AP7" s="102" t="s">
        <v>48</v>
      </c>
      <c r="AQ7" s="102" t="s">
        <v>48</v>
      </c>
      <c r="AR7" s="102" t="s">
        <v>48</v>
      </c>
      <c r="AS7" s="102" t="s">
        <v>48</v>
      </c>
      <c r="AT7" s="102" t="s">
        <v>48</v>
      </c>
      <c r="AU7" s="102" t="s">
        <v>48</v>
      </c>
      <c r="AV7" s="102" t="s">
        <v>49</v>
      </c>
      <c r="AW7" s="102" t="s">
        <v>48</v>
      </c>
      <c r="AX7" s="102" t="s">
        <v>48</v>
      </c>
      <c r="AY7" s="102" t="s">
        <v>49</v>
      </c>
      <c r="AZ7" s="102" t="s">
        <v>48</v>
      </c>
      <c r="BA7" s="102" t="s">
        <v>48</v>
      </c>
      <c r="BB7" s="102" t="s">
        <v>48</v>
      </c>
      <c r="BC7" s="102" t="s">
        <v>48</v>
      </c>
      <c r="BD7" s="104" t="s">
        <v>52</v>
      </c>
      <c r="BE7" s="104" t="s">
        <v>52</v>
      </c>
      <c r="BF7" s="103" t="s">
        <v>50</v>
      </c>
      <c r="BG7" s="103" t="s">
        <v>50</v>
      </c>
      <c r="BH7" s="102" t="s">
        <v>48</v>
      </c>
      <c r="BI7" s="102" t="s">
        <v>48</v>
      </c>
      <c r="BJ7" s="103" t="s">
        <v>49</v>
      </c>
      <c r="BK7" s="102" t="s">
        <v>48</v>
      </c>
      <c r="BL7" s="103" t="s">
        <v>48</v>
      </c>
      <c r="BM7" s="102" t="s">
        <v>48</v>
      </c>
      <c r="BN7" s="103" t="s">
        <v>49</v>
      </c>
      <c r="BO7" s="103" t="s">
        <v>49</v>
      </c>
      <c r="BP7" s="103" t="s">
        <v>48</v>
      </c>
      <c r="BQ7" s="102" t="s">
        <v>48</v>
      </c>
      <c r="BR7" s="103" t="s">
        <v>49</v>
      </c>
      <c r="BS7" s="102" t="s">
        <v>48</v>
      </c>
      <c r="BT7" s="103" t="s">
        <v>48</v>
      </c>
      <c r="BU7" s="103" t="s">
        <v>48</v>
      </c>
      <c r="BV7" s="106" t="s">
        <v>49</v>
      </c>
      <c r="BW7" s="106" t="s">
        <v>48</v>
      </c>
      <c r="BX7" s="107" t="s">
        <v>48</v>
      </c>
      <c r="BY7" s="106" t="s">
        <v>48</v>
      </c>
      <c r="BZ7" s="106" t="s">
        <v>48</v>
      </c>
      <c r="CA7" s="106" t="s">
        <v>48</v>
      </c>
      <c r="CB7" s="106" t="s">
        <v>48</v>
      </c>
      <c r="CC7" s="106" t="s">
        <v>48</v>
      </c>
      <c r="CD7" s="102" t="s">
        <v>48</v>
      </c>
      <c r="CE7" s="102" t="s">
        <v>53</v>
      </c>
      <c r="CF7" s="102" t="s">
        <v>48</v>
      </c>
      <c r="CG7" s="102" t="s">
        <v>48</v>
      </c>
      <c r="CH7" s="102" t="s">
        <v>48</v>
      </c>
      <c r="CI7" s="102" t="s">
        <v>48</v>
      </c>
      <c r="CJ7" s="102" t="s">
        <v>48</v>
      </c>
      <c r="CK7" s="102" t="s">
        <v>49</v>
      </c>
      <c r="CL7" s="102" t="s">
        <v>48</v>
      </c>
      <c r="CM7" s="102" t="s">
        <v>49</v>
      </c>
      <c r="CN7" s="102" t="s">
        <v>48</v>
      </c>
      <c r="CO7" s="103" t="s">
        <v>50</v>
      </c>
      <c r="CP7" s="102" t="s">
        <v>48</v>
      </c>
      <c r="CQ7" s="103" t="s">
        <v>49</v>
      </c>
      <c r="CR7" s="103" t="s">
        <v>48</v>
      </c>
      <c r="CS7" s="102" t="s">
        <v>48</v>
      </c>
      <c r="CT7" s="103" t="s">
        <v>48</v>
      </c>
      <c r="CU7" s="102" t="s">
        <v>54</v>
      </c>
      <c r="CV7" s="103" t="s">
        <v>49</v>
      </c>
      <c r="CW7" s="103" t="s">
        <v>48</v>
      </c>
      <c r="CX7" s="103" t="s">
        <v>49</v>
      </c>
      <c r="CY7" s="106" t="s">
        <v>48</v>
      </c>
      <c r="CZ7" s="102" t="s">
        <v>55</v>
      </c>
      <c r="DA7" s="108"/>
    </row>
    <row r="8">
      <c r="A8" s="109" t="str">
        <f t="shared" ref="A8:A86" si="5">concatenate(C8,D8)</f>
        <v>QuinnDawson</v>
      </c>
      <c r="B8" s="110">
        <f t="shared" ref="B8:B86" si="6">rank(CZ8,CZ$8:CZ$88,0)</f>
        <v>1</v>
      </c>
      <c r="C8" s="121" t="s">
        <v>151</v>
      </c>
      <c r="D8" s="121" t="s">
        <v>152</v>
      </c>
      <c r="E8" s="109" t="s">
        <v>58</v>
      </c>
      <c r="F8" s="112" t="s">
        <v>153</v>
      </c>
      <c r="G8" s="113">
        <v>0.0</v>
      </c>
      <c r="H8" s="113">
        <v>0.0</v>
      </c>
      <c r="I8" s="114">
        <v>0.0</v>
      </c>
      <c r="J8" s="114"/>
      <c r="K8" s="124">
        <v>75.43</v>
      </c>
      <c r="L8" s="124">
        <v>75.99</v>
      </c>
      <c r="M8" s="113"/>
      <c r="N8" s="114"/>
      <c r="O8" s="114"/>
      <c r="P8" s="114"/>
      <c r="Q8" s="115">
        <v>74.74</v>
      </c>
      <c r="R8" s="115">
        <v>49.12</v>
      </c>
      <c r="S8" s="115">
        <v>66.84</v>
      </c>
      <c r="T8" s="115">
        <v>74.61</v>
      </c>
      <c r="U8" s="115">
        <v>74.22</v>
      </c>
      <c r="V8" s="115">
        <v>82.92</v>
      </c>
      <c r="W8" s="114"/>
      <c r="X8" s="114"/>
      <c r="Y8" s="115">
        <v>62.48</v>
      </c>
      <c r="Z8" s="115"/>
      <c r="AA8" s="114"/>
      <c r="AB8" s="114"/>
      <c r="AC8" s="115">
        <v>75.76</v>
      </c>
      <c r="AD8" s="115">
        <v>83.02</v>
      </c>
      <c r="AE8" s="114"/>
      <c r="AF8" s="114"/>
      <c r="AG8" s="115">
        <v>45.94</v>
      </c>
      <c r="AH8" s="115"/>
      <c r="AI8" s="114"/>
      <c r="AJ8" s="114"/>
      <c r="AK8" s="115">
        <v>42.72</v>
      </c>
      <c r="AL8" s="114"/>
      <c r="AM8" s="115">
        <v>69.2</v>
      </c>
      <c r="AN8" s="115">
        <v>78.21</v>
      </c>
      <c r="AO8" s="115">
        <v>17.22</v>
      </c>
      <c r="AP8" s="116">
        <f t="shared" ref="AP8:BX8" si="1">((G8/G$4)*1000)*G$5</f>
        <v>0</v>
      </c>
      <c r="AQ8" s="116">
        <f t="shared" si="1"/>
        <v>0</v>
      </c>
      <c r="AR8" s="116">
        <f t="shared" si="1"/>
        <v>0</v>
      </c>
      <c r="AS8" s="116">
        <f t="shared" si="1"/>
        <v>0</v>
      </c>
      <c r="AT8" s="116">
        <f t="shared" si="1"/>
        <v>747.9177684</v>
      </c>
      <c r="AU8" s="116">
        <f t="shared" si="1"/>
        <v>750</v>
      </c>
      <c r="AV8" s="116">
        <f t="shared" si="1"/>
        <v>0</v>
      </c>
      <c r="AW8" s="116">
        <f t="shared" si="1"/>
        <v>0</v>
      </c>
      <c r="AX8" s="116">
        <f t="shared" si="1"/>
        <v>0</v>
      </c>
      <c r="AY8" s="116">
        <f t="shared" si="1"/>
        <v>0</v>
      </c>
      <c r="AZ8" s="116">
        <f t="shared" si="1"/>
        <v>783.9215202</v>
      </c>
      <c r="BA8" s="116">
        <f t="shared" si="1"/>
        <v>505.7783162</v>
      </c>
      <c r="BB8" s="116">
        <f t="shared" si="1"/>
        <v>746.8647299</v>
      </c>
      <c r="BC8" s="116">
        <f t="shared" si="1"/>
        <v>800.5364807</v>
      </c>
      <c r="BD8" s="116">
        <f t="shared" si="1"/>
        <v>832.7889291</v>
      </c>
      <c r="BE8" s="116">
        <f t="shared" si="1"/>
        <v>872.7400304</v>
      </c>
      <c r="BF8" s="116">
        <f t="shared" si="1"/>
        <v>0</v>
      </c>
      <c r="BG8" s="116">
        <f t="shared" si="1"/>
        <v>0</v>
      </c>
      <c r="BH8" s="116">
        <f t="shared" si="1"/>
        <v>707.8549849</v>
      </c>
      <c r="BI8" s="116">
        <f t="shared" si="1"/>
        <v>0</v>
      </c>
      <c r="BJ8" s="116">
        <f t="shared" si="1"/>
        <v>0</v>
      </c>
      <c r="BK8" s="116">
        <f t="shared" si="1"/>
        <v>0</v>
      </c>
      <c r="BL8" s="116">
        <f t="shared" si="1"/>
        <v>856.3677468</v>
      </c>
      <c r="BM8" s="116">
        <f t="shared" si="1"/>
        <v>900</v>
      </c>
      <c r="BN8" s="116">
        <f t="shared" si="1"/>
        <v>0</v>
      </c>
      <c r="BO8" s="116">
        <f t="shared" si="1"/>
        <v>0</v>
      </c>
      <c r="BP8" s="116">
        <f t="shared" si="1"/>
        <v>512.1516165</v>
      </c>
      <c r="BQ8" s="116">
        <f t="shared" si="1"/>
        <v>0</v>
      </c>
      <c r="BR8" s="116">
        <f t="shared" si="1"/>
        <v>0</v>
      </c>
      <c r="BS8" s="116">
        <f t="shared" si="1"/>
        <v>0</v>
      </c>
      <c r="BT8" s="116">
        <f t="shared" si="1"/>
        <v>455.9772296</v>
      </c>
      <c r="BU8" s="116">
        <f t="shared" si="1"/>
        <v>0</v>
      </c>
      <c r="BV8" s="116">
        <f t="shared" si="1"/>
        <v>772.4172144</v>
      </c>
      <c r="BW8" s="116">
        <f t="shared" si="1"/>
        <v>717.0843521</v>
      </c>
      <c r="BX8" s="116">
        <f t="shared" si="1"/>
        <v>162.9652997</v>
      </c>
      <c r="BY8" s="117">
        <v>0.0</v>
      </c>
      <c r="BZ8" s="117">
        <v>0.0</v>
      </c>
      <c r="CA8" s="117">
        <v>0.0</v>
      </c>
      <c r="CB8" s="117">
        <v>0.0</v>
      </c>
      <c r="CC8" s="117">
        <v>0.0</v>
      </c>
      <c r="CD8" s="118">
        <f t="shared" ref="CD8:CD86" si="8">IF(AZ8&gt;BA8,AZ8,BA8)</f>
        <v>783.9215202</v>
      </c>
      <c r="CE8" s="118">
        <f t="shared" ref="CE8:CE86" si="9">IF(BB8&gt;BC8,BB8,BC8)</f>
        <v>800.5364807</v>
      </c>
      <c r="CF8" s="118">
        <f t="shared" ref="CF8:CI8" si="2">AP8</f>
        <v>0</v>
      </c>
      <c r="CG8" s="118">
        <f t="shared" si="2"/>
        <v>0</v>
      </c>
      <c r="CH8" s="118">
        <f t="shared" si="2"/>
        <v>0</v>
      </c>
      <c r="CI8" s="118">
        <f t="shared" si="2"/>
        <v>0</v>
      </c>
      <c r="CJ8" s="118">
        <f t="shared" ref="CJ8:CJ88" si="11">IF(AT8&gt;AU8,AT8,AU8)</f>
        <v>750</v>
      </c>
      <c r="CK8" s="118">
        <f t="shared" ref="CK8:CK88" si="12">AV8</f>
        <v>0</v>
      </c>
      <c r="CL8" s="118">
        <f t="shared" ref="CL8:CL88" si="13">IF(AW8&gt;AX8,AW8,AX8)</f>
        <v>0</v>
      </c>
      <c r="CM8" s="118">
        <f t="shared" ref="CM8:CM88" si="14">AY8</f>
        <v>0</v>
      </c>
      <c r="CN8" s="118">
        <f t="shared" ref="CN8:CN88" si="15">IF(BD8&gt;BE8,BD8,BE8)</f>
        <v>872.7400304</v>
      </c>
      <c r="CO8" s="118">
        <f t="shared" ref="CO8:CO88" si="16">IF(BF8&gt;BG8,BF8,BG8)</f>
        <v>0</v>
      </c>
      <c r="CP8" s="118">
        <f t="shared" ref="CP8:CP88" si="17">IF(BH8&gt;BI8,BH8,BI8)</f>
        <v>707.8549849</v>
      </c>
      <c r="CQ8" s="118">
        <f t="shared" ref="CQ8:CQ88" si="18">BJ8</f>
        <v>0</v>
      </c>
      <c r="CR8" s="118">
        <f t="shared" ref="CR8:CS8" si="3">BL8</f>
        <v>856.3677468</v>
      </c>
      <c r="CS8" s="118">
        <f t="shared" si="3"/>
        <v>900</v>
      </c>
      <c r="CT8" s="118">
        <f t="shared" ref="CT8:CV8" si="4">BP8</f>
        <v>512.1516165</v>
      </c>
      <c r="CU8" s="118">
        <f t="shared" si="4"/>
        <v>0</v>
      </c>
      <c r="CV8" s="118">
        <f t="shared" si="4"/>
        <v>0</v>
      </c>
      <c r="CW8" s="118">
        <f t="shared" ref="CW8:CW88" si="21">IF(BT8&gt;BU8,BT8,BU8)</f>
        <v>455.9772296</v>
      </c>
      <c r="CX8" s="118">
        <f t="shared" ref="CX8:CX88" si="22">BV8</f>
        <v>772.4172144</v>
      </c>
      <c r="CY8" s="118">
        <f t="shared" ref="CY8:CY88" si="23">IF(BW8&gt;BX8,BW8,BX8)</f>
        <v>717.0843521</v>
      </c>
      <c r="CZ8" s="119">
        <f t="shared" ref="CZ8:CZ86" si="24">SUM(LARGE($BY8:$CX8,1),LARGE($BY8:$CX8,2),LARGE($BY8:$CX8,3),LARGE($BY8:$CY8,4))</f>
        <v>3429.644258</v>
      </c>
      <c r="DA8" s="120"/>
    </row>
    <row r="9">
      <c r="A9" s="109" t="str">
        <f t="shared" si="5"/>
        <v>JoshuaMaga</v>
      </c>
      <c r="B9" s="110">
        <f t="shared" si="6"/>
        <v>2</v>
      </c>
      <c r="C9" s="121" t="s">
        <v>154</v>
      </c>
      <c r="D9" s="121" t="s">
        <v>155</v>
      </c>
      <c r="E9" s="109" t="s">
        <v>58</v>
      </c>
      <c r="F9" s="112" t="s">
        <v>156</v>
      </c>
      <c r="G9" s="113">
        <v>0.0</v>
      </c>
      <c r="H9" s="113">
        <v>0.0</v>
      </c>
      <c r="I9" s="114">
        <v>0.0</v>
      </c>
      <c r="J9" s="114"/>
      <c r="K9" s="124">
        <v>75.64</v>
      </c>
      <c r="L9" s="124">
        <v>74.01</v>
      </c>
      <c r="M9" s="113"/>
      <c r="N9" s="114"/>
      <c r="O9" s="114"/>
      <c r="P9" s="114"/>
      <c r="Q9" s="115">
        <v>58.32</v>
      </c>
      <c r="R9" s="115"/>
      <c r="S9" s="115">
        <v>67.98</v>
      </c>
      <c r="T9" s="115">
        <v>68.86</v>
      </c>
      <c r="U9" s="115">
        <v>65.19</v>
      </c>
      <c r="V9" s="115"/>
      <c r="W9" s="114"/>
      <c r="X9" s="114"/>
      <c r="Y9" s="115">
        <v>69.99</v>
      </c>
      <c r="Z9" s="115">
        <v>73.14</v>
      </c>
      <c r="AA9" s="114"/>
      <c r="AB9" s="114"/>
      <c r="AC9" s="115">
        <v>68.25</v>
      </c>
      <c r="AD9" s="115"/>
      <c r="AE9" s="114"/>
      <c r="AF9" s="114"/>
      <c r="AG9" s="115">
        <v>75.4</v>
      </c>
      <c r="AH9" s="115">
        <v>79.69</v>
      </c>
      <c r="AI9" s="114"/>
      <c r="AJ9" s="114"/>
      <c r="AK9" s="115">
        <v>63.98</v>
      </c>
      <c r="AL9" s="115">
        <v>64.48</v>
      </c>
      <c r="AM9" s="115">
        <v>64.72</v>
      </c>
      <c r="AN9" s="115"/>
      <c r="AO9" s="115"/>
      <c r="AP9" s="116">
        <f t="shared" ref="AP9:BX9" si="7">((G9/G$4)*1000)*G$5</f>
        <v>0</v>
      </c>
      <c r="AQ9" s="116">
        <f t="shared" si="7"/>
        <v>0</v>
      </c>
      <c r="AR9" s="116">
        <f t="shared" si="7"/>
        <v>0</v>
      </c>
      <c r="AS9" s="116">
        <f t="shared" si="7"/>
        <v>0</v>
      </c>
      <c r="AT9" s="116">
        <f t="shared" si="7"/>
        <v>750</v>
      </c>
      <c r="AU9" s="116">
        <f t="shared" si="7"/>
        <v>730.457955</v>
      </c>
      <c r="AV9" s="116">
        <f t="shared" si="7"/>
        <v>0</v>
      </c>
      <c r="AW9" s="116">
        <f t="shared" si="7"/>
        <v>0</v>
      </c>
      <c r="AX9" s="116">
        <f t="shared" si="7"/>
        <v>0</v>
      </c>
      <c r="AY9" s="116">
        <f t="shared" si="7"/>
        <v>0</v>
      </c>
      <c r="AZ9" s="116">
        <f t="shared" si="7"/>
        <v>611.6979269</v>
      </c>
      <c r="BA9" s="116">
        <f t="shared" si="7"/>
        <v>0</v>
      </c>
      <c r="BB9" s="116">
        <f t="shared" si="7"/>
        <v>759.6029972</v>
      </c>
      <c r="BC9" s="116">
        <f t="shared" si="7"/>
        <v>738.8412017</v>
      </c>
      <c r="BD9" s="116">
        <f t="shared" si="7"/>
        <v>731.4673981</v>
      </c>
      <c r="BE9" s="116">
        <f t="shared" si="7"/>
        <v>0</v>
      </c>
      <c r="BF9" s="116">
        <f t="shared" si="7"/>
        <v>0</v>
      </c>
      <c r="BG9" s="116">
        <f t="shared" si="7"/>
        <v>0</v>
      </c>
      <c r="BH9" s="116">
        <f t="shared" si="7"/>
        <v>792.9380665</v>
      </c>
      <c r="BI9" s="116">
        <f t="shared" si="7"/>
        <v>825.9222083</v>
      </c>
      <c r="BJ9" s="116">
        <f t="shared" si="7"/>
        <v>0</v>
      </c>
      <c r="BK9" s="116">
        <f t="shared" si="7"/>
        <v>0</v>
      </c>
      <c r="BL9" s="116">
        <f t="shared" si="7"/>
        <v>771.4770158</v>
      </c>
      <c r="BM9" s="116">
        <f t="shared" si="7"/>
        <v>0</v>
      </c>
      <c r="BN9" s="116">
        <f t="shared" si="7"/>
        <v>0</v>
      </c>
      <c r="BO9" s="116">
        <f t="shared" si="7"/>
        <v>0</v>
      </c>
      <c r="BP9" s="116">
        <f t="shared" si="7"/>
        <v>840.5797101</v>
      </c>
      <c r="BQ9" s="116">
        <f t="shared" si="7"/>
        <v>869.8726501</v>
      </c>
      <c r="BR9" s="116">
        <f t="shared" si="7"/>
        <v>0</v>
      </c>
      <c r="BS9" s="116">
        <f t="shared" si="7"/>
        <v>0</v>
      </c>
      <c r="BT9" s="116">
        <f t="shared" si="7"/>
        <v>682.898482</v>
      </c>
      <c r="BU9" s="116">
        <f t="shared" si="7"/>
        <v>664.5139127</v>
      </c>
      <c r="BV9" s="116">
        <f t="shared" si="7"/>
        <v>722.4110133</v>
      </c>
      <c r="BW9" s="116">
        <f t="shared" si="7"/>
        <v>0</v>
      </c>
      <c r="BX9" s="116">
        <f t="shared" si="7"/>
        <v>0</v>
      </c>
      <c r="BY9" s="117">
        <v>0.0</v>
      </c>
      <c r="BZ9" s="117">
        <v>0.0</v>
      </c>
      <c r="CA9" s="117">
        <v>0.0</v>
      </c>
      <c r="CB9" s="117">
        <v>0.0</v>
      </c>
      <c r="CC9" s="117">
        <v>0.0</v>
      </c>
      <c r="CD9" s="118">
        <f t="shared" si="8"/>
        <v>611.6979269</v>
      </c>
      <c r="CE9" s="118">
        <f t="shared" si="9"/>
        <v>759.6029972</v>
      </c>
      <c r="CF9" s="118">
        <f t="shared" ref="CF9:CI9" si="10">AP9</f>
        <v>0</v>
      </c>
      <c r="CG9" s="118">
        <f t="shared" si="10"/>
        <v>0</v>
      </c>
      <c r="CH9" s="118">
        <f t="shared" si="10"/>
        <v>0</v>
      </c>
      <c r="CI9" s="118">
        <f t="shared" si="10"/>
        <v>0</v>
      </c>
      <c r="CJ9" s="118">
        <f t="shared" si="11"/>
        <v>750</v>
      </c>
      <c r="CK9" s="118">
        <f t="shared" si="12"/>
        <v>0</v>
      </c>
      <c r="CL9" s="118">
        <f t="shared" si="13"/>
        <v>0</v>
      </c>
      <c r="CM9" s="118">
        <f t="shared" si="14"/>
        <v>0</v>
      </c>
      <c r="CN9" s="118">
        <f t="shared" si="15"/>
        <v>731.4673981</v>
      </c>
      <c r="CO9" s="118">
        <f t="shared" si="16"/>
        <v>0</v>
      </c>
      <c r="CP9" s="118">
        <f t="shared" si="17"/>
        <v>825.9222083</v>
      </c>
      <c r="CQ9" s="118">
        <f t="shared" si="18"/>
        <v>0</v>
      </c>
      <c r="CR9" s="118">
        <f t="shared" ref="CR9:CS9" si="19">BL9</f>
        <v>771.4770158</v>
      </c>
      <c r="CS9" s="118">
        <f t="shared" si="19"/>
        <v>0</v>
      </c>
      <c r="CT9" s="118">
        <f t="shared" ref="CT9:CV9" si="20">BP9</f>
        <v>840.5797101</v>
      </c>
      <c r="CU9" s="118">
        <f t="shared" si="20"/>
        <v>869.8726501</v>
      </c>
      <c r="CV9" s="118">
        <f t="shared" si="20"/>
        <v>0</v>
      </c>
      <c r="CW9" s="118">
        <f t="shared" si="21"/>
        <v>682.898482</v>
      </c>
      <c r="CX9" s="118">
        <f t="shared" si="22"/>
        <v>722.4110133</v>
      </c>
      <c r="CY9" s="118">
        <f t="shared" si="23"/>
        <v>0</v>
      </c>
      <c r="CZ9" s="119">
        <f t="shared" si="24"/>
        <v>3307.851584</v>
      </c>
      <c r="DA9" s="120"/>
    </row>
    <row r="10">
      <c r="A10" s="109" t="str">
        <f t="shared" si="5"/>
        <v>GeorgeBobyn</v>
      </c>
      <c r="B10" s="110">
        <f t="shared" si="6"/>
        <v>3</v>
      </c>
      <c r="C10" s="121" t="s">
        <v>157</v>
      </c>
      <c r="D10" s="121" t="s">
        <v>158</v>
      </c>
      <c r="E10" s="109" t="s">
        <v>159</v>
      </c>
      <c r="F10" s="112"/>
      <c r="G10" s="113">
        <v>0.0</v>
      </c>
      <c r="H10" s="113">
        <v>0.0</v>
      </c>
      <c r="I10" s="114">
        <v>0.0</v>
      </c>
      <c r="J10" s="114"/>
      <c r="K10" s="124">
        <v>64.86</v>
      </c>
      <c r="L10" s="124">
        <v>71.86</v>
      </c>
      <c r="M10" s="113"/>
      <c r="N10" s="114"/>
      <c r="O10" s="114"/>
      <c r="P10" s="114"/>
      <c r="Q10" s="115">
        <v>64.66</v>
      </c>
      <c r="R10" s="115">
        <v>73.79</v>
      </c>
      <c r="S10" s="115">
        <v>67.32</v>
      </c>
      <c r="T10" s="115">
        <v>71.36</v>
      </c>
      <c r="U10" s="115">
        <v>76.6</v>
      </c>
      <c r="V10" s="115">
        <v>76.68</v>
      </c>
      <c r="W10" s="114"/>
      <c r="X10" s="114"/>
      <c r="Y10" s="115">
        <v>65.78</v>
      </c>
      <c r="Z10" s="114"/>
      <c r="AA10" s="114"/>
      <c r="AB10" s="114"/>
      <c r="AC10" s="115">
        <v>54.45</v>
      </c>
      <c r="AD10" s="114"/>
      <c r="AE10" s="114"/>
      <c r="AF10" s="114"/>
      <c r="AG10" s="115">
        <v>73.23</v>
      </c>
      <c r="AH10" s="114"/>
      <c r="AI10" s="114"/>
      <c r="AJ10" s="114"/>
      <c r="AK10" s="115">
        <v>56.1</v>
      </c>
      <c r="AL10" s="114"/>
      <c r="AM10" s="115">
        <v>56.83</v>
      </c>
      <c r="AN10" s="114"/>
      <c r="AO10" s="114"/>
      <c r="AP10" s="116">
        <f t="shared" ref="AP10:BX10" si="25">((G10/G$4)*1000)*G$5</f>
        <v>0</v>
      </c>
      <c r="AQ10" s="116">
        <f t="shared" si="25"/>
        <v>0</v>
      </c>
      <c r="AR10" s="116">
        <f t="shared" si="25"/>
        <v>0</v>
      </c>
      <c r="AS10" s="116">
        <f t="shared" si="25"/>
        <v>0</v>
      </c>
      <c r="AT10" s="116">
        <f t="shared" si="25"/>
        <v>643.11211</v>
      </c>
      <c r="AU10" s="116">
        <f t="shared" si="25"/>
        <v>709.2380576</v>
      </c>
      <c r="AV10" s="116">
        <f t="shared" si="25"/>
        <v>0</v>
      </c>
      <c r="AW10" s="116">
        <f t="shared" si="25"/>
        <v>0</v>
      </c>
      <c r="AX10" s="116">
        <f t="shared" si="25"/>
        <v>0</v>
      </c>
      <c r="AY10" s="116">
        <f t="shared" si="25"/>
        <v>0</v>
      </c>
      <c r="AZ10" s="116">
        <f t="shared" si="25"/>
        <v>678.1959526</v>
      </c>
      <c r="BA10" s="116">
        <f t="shared" si="25"/>
        <v>759.8001211</v>
      </c>
      <c r="BB10" s="116">
        <f t="shared" si="25"/>
        <v>752.2282109</v>
      </c>
      <c r="BC10" s="116">
        <f t="shared" si="25"/>
        <v>765.6652361</v>
      </c>
      <c r="BD10" s="116">
        <f t="shared" si="25"/>
        <v>859.4938287</v>
      </c>
      <c r="BE10" s="116">
        <f t="shared" si="25"/>
        <v>807.0635013</v>
      </c>
      <c r="BF10" s="116">
        <f t="shared" si="25"/>
        <v>0</v>
      </c>
      <c r="BG10" s="116">
        <f t="shared" si="25"/>
        <v>0</v>
      </c>
      <c r="BH10" s="116">
        <f t="shared" si="25"/>
        <v>745.2416918</v>
      </c>
      <c r="BI10" s="116">
        <f t="shared" si="25"/>
        <v>0</v>
      </c>
      <c r="BJ10" s="116">
        <f t="shared" si="25"/>
        <v>0</v>
      </c>
      <c r="BK10" s="116">
        <f t="shared" si="25"/>
        <v>0</v>
      </c>
      <c r="BL10" s="116">
        <f t="shared" si="25"/>
        <v>615.4860588</v>
      </c>
      <c r="BM10" s="116">
        <f t="shared" si="25"/>
        <v>0</v>
      </c>
      <c r="BN10" s="116">
        <f t="shared" si="25"/>
        <v>0</v>
      </c>
      <c r="BO10" s="116">
        <f t="shared" si="25"/>
        <v>0</v>
      </c>
      <c r="BP10" s="116">
        <f t="shared" si="25"/>
        <v>816.3879599</v>
      </c>
      <c r="BQ10" s="116">
        <f t="shared" si="25"/>
        <v>0</v>
      </c>
      <c r="BR10" s="116">
        <f t="shared" si="25"/>
        <v>0</v>
      </c>
      <c r="BS10" s="116">
        <f t="shared" si="25"/>
        <v>0</v>
      </c>
      <c r="BT10" s="116">
        <f t="shared" si="25"/>
        <v>598.7903226</v>
      </c>
      <c r="BU10" s="116">
        <f t="shared" si="25"/>
        <v>0</v>
      </c>
      <c r="BV10" s="116">
        <f t="shared" si="25"/>
        <v>634.3420563</v>
      </c>
      <c r="BW10" s="116">
        <f t="shared" si="25"/>
        <v>0</v>
      </c>
      <c r="BX10" s="116">
        <f t="shared" si="25"/>
        <v>0</v>
      </c>
      <c r="BY10" s="117">
        <v>0.0</v>
      </c>
      <c r="BZ10" s="117">
        <v>0.0</v>
      </c>
      <c r="CA10" s="117">
        <v>0.0</v>
      </c>
      <c r="CB10" s="117">
        <v>0.0</v>
      </c>
      <c r="CC10" s="117">
        <v>0.0</v>
      </c>
      <c r="CD10" s="118">
        <f t="shared" si="8"/>
        <v>759.8001211</v>
      </c>
      <c r="CE10" s="118">
        <f t="shared" si="9"/>
        <v>765.6652361</v>
      </c>
      <c r="CF10" s="118">
        <f t="shared" ref="CF10:CI10" si="26">AP10</f>
        <v>0</v>
      </c>
      <c r="CG10" s="118">
        <f t="shared" si="26"/>
        <v>0</v>
      </c>
      <c r="CH10" s="118">
        <f t="shared" si="26"/>
        <v>0</v>
      </c>
      <c r="CI10" s="118">
        <f t="shared" si="26"/>
        <v>0</v>
      </c>
      <c r="CJ10" s="118">
        <f t="shared" si="11"/>
        <v>709.2380576</v>
      </c>
      <c r="CK10" s="118">
        <f t="shared" si="12"/>
        <v>0</v>
      </c>
      <c r="CL10" s="118">
        <f t="shared" si="13"/>
        <v>0</v>
      </c>
      <c r="CM10" s="118">
        <f t="shared" si="14"/>
        <v>0</v>
      </c>
      <c r="CN10" s="118">
        <f t="shared" si="15"/>
        <v>859.4938287</v>
      </c>
      <c r="CO10" s="118">
        <f t="shared" si="16"/>
        <v>0</v>
      </c>
      <c r="CP10" s="118">
        <f t="shared" si="17"/>
        <v>745.2416918</v>
      </c>
      <c r="CQ10" s="118">
        <f t="shared" si="18"/>
        <v>0</v>
      </c>
      <c r="CR10" s="118">
        <f t="shared" ref="CR10:CS10" si="27">BL10</f>
        <v>615.4860588</v>
      </c>
      <c r="CS10" s="118">
        <f t="shared" si="27"/>
        <v>0</v>
      </c>
      <c r="CT10" s="118">
        <f t="shared" ref="CT10:CV10" si="28">BP10</f>
        <v>816.3879599</v>
      </c>
      <c r="CU10" s="118">
        <f t="shared" si="28"/>
        <v>0</v>
      </c>
      <c r="CV10" s="118">
        <f t="shared" si="28"/>
        <v>0</v>
      </c>
      <c r="CW10" s="118">
        <f t="shared" si="21"/>
        <v>598.7903226</v>
      </c>
      <c r="CX10" s="118">
        <f t="shared" si="22"/>
        <v>634.3420563</v>
      </c>
      <c r="CY10" s="118">
        <f t="shared" si="23"/>
        <v>0</v>
      </c>
      <c r="CZ10" s="119">
        <f t="shared" si="24"/>
        <v>3201.347146</v>
      </c>
      <c r="DA10" s="120"/>
    </row>
    <row r="11">
      <c r="A11" s="109" t="str">
        <f t="shared" si="5"/>
        <v>ColeCarey</v>
      </c>
      <c r="B11" s="110">
        <f t="shared" si="6"/>
        <v>4</v>
      </c>
      <c r="C11" s="111" t="s">
        <v>160</v>
      </c>
      <c r="D11" s="111" t="s">
        <v>161</v>
      </c>
      <c r="E11" s="109" t="s">
        <v>62</v>
      </c>
      <c r="F11" s="112" t="s">
        <v>153</v>
      </c>
      <c r="G11" s="113">
        <v>0.0</v>
      </c>
      <c r="H11" s="113">
        <v>0.0</v>
      </c>
      <c r="I11" s="114">
        <v>0.0</v>
      </c>
      <c r="J11" s="114"/>
      <c r="K11" s="114"/>
      <c r="L11" s="114"/>
      <c r="M11" s="113"/>
      <c r="N11" s="114">
        <v>71.09</v>
      </c>
      <c r="O11" s="114">
        <v>74.64</v>
      </c>
      <c r="P11" s="114">
        <v>73.07</v>
      </c>
      <c r="Q11" s="115">
        <v>66.95</v>
      </c>
      <c r="R11" s="115">
        <v>71.0</v>
      </c>
      <c r="S11" s="115">
        <v>64.95</v>
      </c>
      <c r="T11" s="115">
        <v>58.38</v>
      </c>
      <c r="U11" s="115">
        <v>69.02</v>
      </c>
      <c r="V11" s="115"/>
      <c r="W11" s="114"/>
      <c r="X11" s="114"/>
      <c r="Y11" s="115">
        <v>66.13</v>
      </c>
      <c r="Z11" s="114"/>
      <c r="AA11" s="114"/>
      <c r="AB11" s="114"/>
      <c r="AC11" s="115">
        <v>64.94</v>
      </c>
      <c r="AD11" s="114"/>
      <c r="AE11" s="114"/>
      <c r="AF11" s="114"/>
      <c r="AG11" s="115">
        <v>68.87</v>
      </c>
      <c r="AH11" s="114"/>
      <c r="AI11" s="114"/>
      <c r="AJ11" s="114"/>
      <c r="AK11" s="114"/>
      <c r="AL11" s="114"/>
      <c r="AM11" s="114"/>
      <c r="AN11" s="115">
        <v>72.24</v>
      </c>
      <c r="AO11" s="115">
        <v>73.91</v>
      </c>
      <c r="AP11" s="116">
        <f t="shared" ref="AP11:BX11" si="29">((G11/G$4)*1000)*G$5</f>
        <v>0</v>
      </c>
      <c r="AQ11" s="116">
        <f t="shared" si="29"/>
        <v>0</v>
      </c>
      <c r="AR11" s="116">
        <f t="shared" si="29"/>
        <v>0</v>
      </c>
      <c r="AS11" s="116">
        <f t="shared" si="29"/>
        <v>0</v>
      </c>
      <c r="AT11" s="116">
        <f t="shared" si="29"/>
        <v>0</v>
      </c>
      <c r="AU11" s="116">
        <f t="shared" si="29"/>
        <v>0</v>
      </c>
      <c r="AV11" s="116">
        <f t="shared" si="29"/>
        <v>0</v>
      </c>
      <c r="AW11" s="116">
        <f t="shared" si="29"/>
        <v>717.7907916</v>
      </c>
      <c r="AX11" s="116">
        <f t="shared" si="29"/>
        <v>707.4434475</v>
      </c>
      <c r="AY11" s="116">
        <f t="shared" si="29"/>
        <v>715.6241839</v>
      </c>
      <c r="AZ11" s="116">
        <f t="shared" si="29"/>
        <v>702.2149556</v>
      </c>
      <c r="BA11" s="116">
        <f t="shared" si="29"/>
        <v>731.0720775</v>
      </c>
      <c r="BB11" s="116">
        <f t="shared" si="29"/>
        <v>725.7460234</v>
      </c>
      <c r="BC11" s="116">
        <f t="shared" si="29"/>
        <v>626.3948498</v>
      </c>
      <c r="BD11" s="116">
        <f t="shared" si="29"/>
        <v>774.4420895</v>
      </c>
      <c r="BE11" s="116">
        <f t="shared" si="29"/>
        <v>0</v>
      </c>
      <c r="BF11" s="116">
        <f t="shared" si="29"/>
        <v>0</v>
      </c>
      <c r="BG11" s="116">
        <f t="shared" si="29"/>
        <v>0</v>
      </c>
      <c r="BH11" s="116">
        <f t="shared" si="29"/>
        <v>749.2069486</v>
      </c>
      <c r="BI11" s="116">
        <f t="shared" si="29"/>
        <v>0</v>
      </c>
      <c r="BJ11" s="116">
        <f t="shared" si="29"/>
        <v>0</v>
      </c>
      <c r="BK11" s="116">
        <f t="shared" si="29"/>
        <v>0</v>
      </c>
      <c r="BL11" s="116">
        <f t="shared" si="29"/>
        <v>734.0617935</v>
      </c>
      <c r="BM11" s="116">
        <f t="shared" si="29"/>
        <v>0</v>
      </c>
      <c r="BN11" s="116">
        <f t="shared" si="29"/>
        <v>0</v>
      </c>
      <c r="BO11" s="116">
        <f t="shared" si="29"/>
        <v>0</v>
      </c>
      <c r="BP11" s="116">
        <f t="shared" si="29"/>
        <v>767.7814939</v>
      </c>
      <c r="BQ11" s="116">
        <f t="shared" si="29"/>
        <v>0</v>
      </c>
      <c r="BR11" s="116">
        <f t="shared" si="29"/>
        <v>0</v>
      </c>
      <c r="BS11" s="116">
        <f t="shared" si="29"/>
        <v>0</v>
      </c>
      <c r="BT11" s="116">
        <f t="shared" si="29"/>
        <v>0</v>
      </c>
      <c r="BU11" s="116">
        <f t="shared" si="29"/>
        <v>0</v>
      </c>
      <c r="BV11" s="116">
        <f t="shared" si="29"/>
        <v>0</v>
      </c>
      <c r="BW11" s="116">
        <f t="shared" si="29"/>
        <v>662.3471883</v>
      </c>
      <c r="BX11" s="116">
        <f t="shared" si="29"/>
        <v>699.4637224</v>
      </c>
      <c r="BY11" s="117">
        <v>0.0</v>
      </c>
      <c r="BZ11" s="117">
        <v>671.04</v>
      </c>
      <c r="CA11" s="117">
        <v>0.0</v>
      </c>
      <c r="CB11" s="117">
        <v>777.96</v>
      </c>
      <c r="CC11" s="117">
        <v>786.02</v>
      </c>
      <c r="CD11" s="118">
        <f t="shared" si="8"/>
        <v>731.0720775</v>
      </c>
      <c r="CE11" s="118">
        <f t="shared" si="9"/>
        <v>725.7460234</v>
      </c>
      <c r="CF11" s="118">
        <f t="shared" ref="CF11:CI11" si="30">AP11</f>
        <v>0</v>
      </c>
      <c r="CG11" s="118">
        <f t="shared" si="30"/>
        <v>0</v>
      </c>
      <c r="CH11" s="118">
        <f t="shared" si="30"/>
        <v>0</v>
      </c>
      <c r="CI11" s="118">
        <f t="shared" si="30"/>
        <v>0</v>
      </c>
      <c r="CJ11" s="118">
        <f t="shared" si="11"/>
        <v>0</v>
      </c>
      <c r="CK11" s="118">
        <f t="shared" si="12"/>
        <v>0</v>
      </c>
      <c r="CL11" s="118">
        <f t="shared" si="13"/>
        <v>717.7907916</v>
      </c>
      <c r="CM11" s="118">
        <f t="shared" si="14"/>
        <v>715.6241839</v>
      </c>
      <c r="CN11" s="118">
        <f t="shared" si="15"/>
        <v>774.4420895</v>
      </c>
      <c r="CO11" s="118">
        <f t="shared" si="16"/>
        <v>0</v>
      </c>
      <c r="CP11" s="118">
        <f t="shared" si="17"/>
        <v>749.2069486</v>
      </c>
      <c r="CQ11" s="118">
        <f t="shared" si="18"/>
        <v>0</v>
      </c>
      <c r="CR11" s="118">
        <f t="shared" ref="CR11:CS11" si="31">BL11</f>
        <v>734.0617935</v>
      </c>
      <c r="CS11" s="118">
        <f t="shared" si="31"/>
        <v>0</v>
      </c>
      <c r="CT11" s="118">
        <f t="shared" ref="CT11:CV11" si="32">BP11</f>
        <v>767.7814939</v>
      </c>
      <c r="CU11" s="118">
        <f t="shared" si="32"/>
        <v>0</v>
      </c>
      <c r="CV11" s="118">
        <f t="shared" si="32"/>
        <v>0</v>
      </c>
      <c r="CW11" s="118">
        <f t="shared" si="21"/>
        <v>0</v>
      </c>
      <c r="CX11" s="118">
        <f t="shared" si="22"/>
        <v>0</v>
      </c>
      <c r="CY11" s="118">
        <f t="shared" si="23"/>
        <v>699.4637224</v>
      </c>
      <c r="CZ11" s="119">
        <f t="shared" si="24"/>
        <v>3106.203583</v>
      </c>
      <c r="DA11" s="120"/>
    </row>
    <row r="12">
      <c r="A12" s="109" t="str">
        <f t="shared" si="5"/>
        <v>AlexMysko</v>
      </c>
      <c r="B12" s="110">
        <f t="shared" si="6"/>
        <v>5</v>
      </c>
      <c r="C12" s="121" t="s">
        <v>162</v>
      </c>
      <c r="D12" s="121" t="s">
        <v>163</v>
      </c>
      <c r="E12" s="109" t="s">
        <v>62</v>
      </c>
      <c r="F12" s="112" t="s">
        <v>153</v>
      </c>
      <c r="G12" s="113">
        <v>0.0</v>
      </c>
      <c r="H12" s="113">
        <v>0.0</v>
      </c>
      <c r="I12" s="114">
        <v>0.0</v>
      </c>
      <c r="J12" s="114"/>
      <c r="K12" s="114">
        <v>69.64</v>
      </c>
      <c r="L12" s="114">
        <v>72.22</v>
      </c>
      <c r="M12" s="113"/>
      <c r="N12" s="114"/>
      <c r="O12" s="114"/>
      <c r="P12" s="114"/>
      <c r="Q12" s="115">
        <v>66.94</v>
      </c>
      <c r="R12" s="115"/>
      <c r="S12" s="115">
        <v>66.42</v>
      </c>
      <c r="T12" s="115">
        <v>0.0</v>
      </c>
      <c r="U12" s="115">
        <v>53.14</v>
      </c>
      <c r="V12" s="115"/>
      <c r="W12" s="114"/>
      <c r="X12" s="114"/>
      <c r="Y12" s="115">
        <v>65.47</v>
      </c>
      <c r="Z12" s="114"/>
      <c r="AA12" s="114"/>
      <c r="AB12" s="114"/>
      <c r="AC12" s="115">
        <v>69.38</v>
      </c>
      <c r="AD12" s="114"/>
      <c r="AE12" s="114"/>
      <c r="AF12" s="114"/>
      <c r="AG12" s="115">
        <v>68.38</v>
      </c>
      <c r="AH12" s="114"/>
      <c r="AI12" s="114"/>
      <c r="AJ12" s="114"/>
      <c r="AK12" s="115">
        <v>56.58</v>
      </c>
      <c r="AL12" s="114"/>
      <c r="AM12" s="115">
        <v>68.05</v>
      </c>
      <c r="AN12" s="115">
        <v>67.8</v>
      </c>
      <c r="AO12" s="115">
        <v>71.43</v>
      </c>
      <c r="AP12" s="116">
        <f t="shared" ref="AP12:BX12" si="33">((G12/G$4)*1000)*G$5</f>
        <v>0</v>
      </c>
      <c r="AQ12" s="116">
        <f t="shared" si="33"/>
        <v>0</v>
      </c>
      <c r="AR12" s="116">
        <f t="shared" si="33"/>
        <v>0</v>
      </c>
      <c r="AS12" s="116">
        <f t="shared" si="33"/>
        <v>0</v>
      </c>
      <c r="AT12" s="116">
        <f t="shared" si="33"/>
        <v>690.5076679</v>
      </c>
      <c r="AU12" s="116">
        <f t="shared" si="33"/>
        <v>712.7911567</v>
      </c>
      <c r="AV12" s="116">
        <f t="shared" si="33"/>
        <v>0</v>
      </c>
      <c r="AW12" s="116">
        <f t="shared" si="33"/>
        <v>0</v>
      </c>
      <c r="AX12" s="116">
        <f t="shared" si="33"/>
        <v>0</v>
      </c>
      <c r="AY12" s="116">
        <f t="shared" si="33"/>
        <v>0</v>
      </c>
      <c r="AZ12" s="116">
        <f t="shared" si="33"/>
        <v>702.1100691</v>
      </c>
      <c r="BA12" s="116">
        <f t="shared" si="33"/>
        <v>0</v>
      </c>
      <c r="BB12" s="116">
        <f t="shared" si="33"/>
        <v>742.171684</v>
      </c>
      <c r="BC12" s="116">
        <f t="shared" si="33"/>
        <v>0</v>
      </c>
      <c r="BD12" s="116">
        <f t="shared" si="33"/>
        <v>596.259818</v>
      </c>
      <c r="BE12" s="116">
        <f t="shared" si="33"/>
        <v>0</v>
      </c>
      <c r="BF12" s="116">
        <f t="shared" si="33"/>
        <v>0</v>
      </c>
      <c r="BG12" s="116">
        <f t="shared" si="33"/>
        <v>0</v>
      </c>
      <c r="BH12" s="116">
        <f t="shared" si="33"/>
        <v>741.7296073</v>
      </c>
      <c r="BI12" s="116">
        <f t="shared" si="33"/>
        <v>0</v>
      </c>
      <c r="BJ12" s="116">
        <f t="shared" si="33"/>
        <v>0</v>
      </c>
      <c r="BK12" s="116">
        <f t="shared" si="33"/>
        <v>0</v>
      </c>
      <c r="BL12" s="116">
        <f t="shared" si="33"/>
        <v>784.2501884</v>
      </c>
      <c r="BM12" s="116">
        <f t="shared" si="33"/>
        <v>0</v>
      </c>
      <c r="BN12" s="116">
        <f t="shared" si="33"/>
        <v>0</v>
      </c>
      <c r="BO12" s="116">
        <f t="shared" si="33"/>
        <v>0</v>
      </c>
      <c r="BP12" s="116">
        <f t="shared" si="33"/>
        <v>762.3188406</v>
      </c>
      <c r="BQ12" s="116">
        <f t="shared" si="33"/>
        <v>0</v>
      </c>
      <c r="BR12" s="116">
        <f t="shared" si="33"/>
        <v>0</v>
      </c>
      <c r="BS12" s="116">
        <f t="shared" si="33"/>
        <v>0</v>
      </c>
      <c r="BT12" s="116">
        <f t="shared" si="33"/>
        <v>603.9136622</v>
      </c>
      <c r="BU12" s="116">
        <f t="shared" si="33"/>
        <v>0</v>
      </c>
      <c r="BV12" s="116">
        <f t="shared" si="33"/>
        <v>759.5808012</v>
      </c>
      <c r="BW12" s="116">
        <f t="shared" si="33"/>
        <v>621.6381418</v>
      </c>
      <c r="BX12" s="116">
        <f t="shared" si="33"/>
        <v>675.9936909</v>
      </c>
      <c r="BY12" s="117">
        <v>0.0</v>
      </c>
      <c r="BZ12" s="117">
        <v>0.0</v>
      </c>
      <c r="CA12" s="117">
        <v>0.0</v>
      </c>
      <c r="CB12" s="117">
        <v>0.0</v>
      </c>
      <c r="CC12" s="117">
        <v>0.0</v>
      </c>
      <c r="CD12" s="118">
        <f t="shared" si="8"/>
        <v>702.1100691</v>
      </c>
      <c r="CE12" s="118">
        <f t="shared" si="9"/>
        <v>742.171684</v>
      </c>
      <c r="CF12" s="118">
        <f t="shared" ref="CF12:CI12" si="34">AP12</f>
        <v>0</v>
      </c>
      <c r="CG12" s="118">
        <f t="shared" si="34"/>
        <v>0</v>
      </c>
      <c r="CH12" s="118">
        <f t="shared" si="34"/>
        <v>0</v>
      </c>
      <c r="CI12" s="118">
        <f t="shared" si="34"/>
        <v>0</v>
      </c>
      <c r="CJ12" s="118">
        <f t="shared" si="11"/>
        <v>712.7911567</v>
      </c>
      <c r="CK12" s="118">
        <f t="shared" si="12"/>
        <v>0</v>
      </c>
      <c r="CL12" s="118">
        <f t="shared" si="13"/>
        <v>0</v>
      </c>
      <c r="CM12" s="118">
        <f t="shared" si="14"/>
        <v>0</v>
      </c>
      <c r="CN12" s="118">
        <f t="shared" si="15"/>
        <v>596.259818</v>
      </c>
      <c r="CO12" s="118">
        <f t="shared" si="16"/>
        <v>0</v>
      </c>
      <c r="CP12" s="118">
        <f t="shared" si="17"/>
        <v>741.7296073</v>
      </c>
      <c r="CQ12" s="118">
        <f t="shared" si="18"/>
        <v>0</v>
      </c>
      <c r="CR12" s="118">
        <f t="shared" ref="CR12:CS12" si="35">BL12</f>
        <v>784.2501884</v>
      </c>
      <c r="CS12" s="118">
        <f t="shared" si="35"/>
        <v>0</v>
      </c>
      <c r="CT12" s="118">
        <f t="shared" ref="CT12:CV12" si="36">BP12</f>
        <v>762.3188406</v>
      </c>
      <c r="CU12" s="118">
        <f t="shared" si="36"/>
        <v>0</v>
      </c>
      <c r="CV12" s="118">
        <f t="shared" si="36"/>
        <v>0</v>
      </c>
      <c r="CW12" s="118">
        <f t="shared" si="21"/>
        <v>603.9136622</v>
      </c>
      <c r="CX12" s="118">
        <f t="shared" si="22"/>
        <v>759.5808012</v>
      </c>
      <c r="CY12" s="118">
        <f t="shared" si="23"/>
        <v>675.9936909</v>
      </c>
      <c r="CZ12" s="119">
        <f t="shared" si="24"/>
        <v>3048.321514</v>
      </c>
      <c r="DA12" s="120"/>
    </row>
    <row r="13">
      <c r="A13" s="109" t="str">
        <f t="shared" si="5"/>
        <v>CharlieRoberts</v>
      </c>
      <c r="B13" s="110">
        <f t="shared" si="6"/>
        <v>6</v>
      </c>
      <c r="C13" s="111" t="s">
        <v>137</v>
      </c>
      <c r="D13" s="111" t="s">
        <v>133</v>
      </c>
      <c r="E13" s="109" t="s">
        <v>62</v>
      </c>
      <c r="F13" s="112" t="s">
        <v>164</v>
      </c>
      <c r="G13" s="113">
        <v>0.0</v>
      </c>
      <c r="H13" s="113">
        <v>0.0</v>
      </c>
      <c r="I13" s="114">
        <v>84.02</v>
      </c>
      <c r="J13" s="114"/>
      <c r="K13" s="114">
        <v>62.03</v>
      </c>
      <c r="L13" s="114"/>
      <c r="M13" s="113"/>
      <c r="N13" s="114"/>
      <c r="O13" s="114"/>
      <c r="P13" s="114"/>
      <c r="Q13" s="115">
        <v>52.04</v>
      </c>
      <c r="R13" s="115"/>
      <c r="S13" s="115">
        <v>54.13</v>
      </c>
      <c r="T13" s="115"/>
      <c r="U13" s="115">
        <v>60.91</v>
      </c>
      <c r="V13" s="115"/>
      <c r="W13" s="114"/>
      <c r="X13" s="114"/>
      <c r="Y13" s="115">
        <v>59.86</v>
      </c>
      <c r="Z13" s="114"/>
      <c r="AA13" s="114"/>
      <c r="AB13" s="114"/>
      <c r="AC13" s="115">
        <v>62.46</v>
      </c>
      <c r="AD13" s="114"/>
      <c r="AE13" s="114"/>
      <c r="AF13" s="114"/>
      <c r="AG13" s="114"/>
      <c r="AH13" s="114"/>
      <c r="AI13" s="114"/>
      <c r="AJ13" s="114"/>
      <c r="AK13" s="115">
        <v>55.35</v>
      </c>
      <c r="AL13" s="114"/>
      <c r="AM13" s="115">
        <v>60.57</v>
      </c>
      <c r="AN13" s="114"/>
      <c r="AO13" s="114"/>
      <c r="AP13" s="116">
        <f t="shared" ref="AP13:BX13" si="37">((G13/G$4)*1000)*G$5</f>
        <v>0</v>
      </c>
      <c r="AQ13" s="116">
        <f t="shared" si="37"/>
        <v>0</v>
      </c>
      <c r="AR13" s="116">
        <f t="shared" si="37"/>
        <v>650</v>
      </c>
      <c r="AS13" s="116">
        <f t="shared" si="37"/>
        <v>0</v>
      </c>
      <c r="AT13" s="116">
        <f t="shared" si="37"/>
        <v>615.05156</v>
      </c>
      <c r="AU13" s="116">
        <f t="shared" si="37"/>
        <v>0</v>
      </c>
      <c r="AV13" s="116">
        <f t="shared" si="37"/>
        <v>0</v>
      </c>
      <c r="AW13" s="116">
        <f t="shared" si="37"/>
        <v>0</v>
      </c>
      <c r="AX13" s="116">
        <f t="shared" si="37"/>
        <v>0</v>
      </c>
      <c r="AY13" s="116">
        <f t="shared" si="37"/>
        <v>0</v>
      </c>
      <c r="AZ13" s="116">
        <f t="shared" si="37"/>
        <v>545.8292201</v>
      </c>
      <c r="BA13" s="116">
        <f t="shared" si="37"/>
        <v>0</v>
      </c>
      <c r="BB13" s="116">
        <f t="shared" si="37"/>
        <v>604.8442224</v>
      </c>
      <c r="BC13" s="116">
        <f t="shared" si="37"/>
        <v>0</v>
      </c>
      <c r="BD13" s="116">
        <f t="shared" si="37"/>
        <v>683.4434609</v>
      </c>
      <c r="BE13" s="116">
        <f t="shared" si="37"/>
        <v>0</v>
      </c>
      <c r="BF13" s="116">
        <f t="shared" si="37"/>
        <v>0</v>
      </c>
      <c r="BG13" s="116">
        <f t="shared" si="37"/>
        <v>0</v>
      </c>
      <c r="BH13" s="116">
        <f t="shared" si="37"/>
        <v>678.1722054</v>
      </c>
      <c r="BI13" s="116">
        <f t="shared" si="37"/>
        <v>0</v>
      </c>
      <c r="BJ13" s="116">
        <f t="shared" si="37"/>
        <v>0</v>
      </c>
      <c r="BK13" s="116">
        <f t="shared" si="37"/>
        <v>0</v>
      </c>
      <c r="BL13" s="116">
        <f t="shared" si="37"/>
        <v>706.028636</v>
      </c>
      <c r="BM13" s="116">
        <f t="shared" si="37"/>
        <v>0</v>
      </c>
      <c r="BN13" s="116">
        <f t="shared" si="37"/>
        <v>0</v>
      </c>
      <c r="BO13" s="116">
        <f t="shared" si="37"/>
        <v>0</v>
      </c>
      <c r="BP13" s="116">
        <f t="shared" si="37"/>
        <v>0</v>
      </c>
      <c r="BQ13" s="116">
        <f t="shared" si="37"/>
        <v>0</v>
      </c>
      <c r="BR13" s="116">
        <f t="shared" si="37"/>
        <v>0</v>
      </c>
      <c r="BS13" s="116">
        <f t="shared" si="37"/>
        <v>0</v>
      </c>
      <c r="BT13" s="116">
        <f t="shared" si="37"/>
        <v>590.7851044</v>
      </c>
      <c r="BU13" s="116">
        <f t="shared" si="37"/>
        <v>0</v>
      </c>
      <c r="BV13" s="116">
        <f t="shared" si="37"/>
        <v>676.0883046</v>
      </c>
      <c r="BW13" s="116">
        <f t="shared" si="37"/>
        <v>0</v>
      </c>
      <c r="BX13" s="116">
        <f t="shared" si="37"/>
        <v>0</v>
      </c>
      <c r="BY13" s="117">
        <v>635.88</v>
      </c>
      <c r="BZ13" s="117">
        <v>0.0</v>
      </c>
      <c r="CA13" s="117">
        <v>544.04</v>
      </c>
      <c r="CB13" s="117">
        <v>0.0</v>
      </c>
      <c r="CC13" s="117">
        <v>0.0</v>
      </c>
      <c r="CD13" s="118">
        <f t="shared" si="8"/>
        <v>545.8292201</v>
      </c>
      <c r="CE13" s="118">
        <f t="shared" si="9"/>
        <v>604.8442224</v>
      </c>
      <c r="CF13" s="118">
        <f t="shared" ref="CF13:CI13" si="38">AP13</f>
        <v>0</v>
      </c>
      <c r="CG13" s="118">
        <f t="shared" si="38"/>
        <v>0</v>
      </c>
      <c r="CH13" s="118">
        <f t="shared" si="38"/>
        <v>650</v>
      </c>
      <c r="CI13" s="118">
        <f t="shared" si="38"/>
        <v>0</v>
      </c>
      <c r="CJ13" s="118">
        <f t="shared" si="11"/>
        <v>615.05156</v>
      </c>
      <c r="CK13" s="118">
        <f t="shared" si="12"/>
        <v>0</v>
      </c>
      <c r="CL13" s="118">
        <f t="shared" si="13"/>
        <v>0</v>
      </c>
      <c r="CM13" s="118">
        <f t="shared" si="14"/>
        <v>0</v>
      </c>
      <c r="CN13" s="118">
        <f t="shared" si="15"/>
        <v>683.4434609</v>
      </c>
      <c r="CO13" s="118">
        <f t="shared" si="16"/>
        <v>0</v>
      </c>
      <c r="CP13" s="118">
        <f t="shared" si="17"/>
        <v>678.1722054</v>
      </c>
      <c r="CQ13" s="118">
        <f t="shared" si="18"/>
        <v>0</v>
      </c>
      <c r="CR13" s="118">
        <f t="shared" ref="CR13:CS13" si="39">BL13</f>
        <v>706.028636</v>
      </c>
      <c r="CS13" s="118">
        <f t="shared" si="39"/>
        <v>0</v>
      </c>
      <c r="CT13" s="118">
        <f t="shared" ref="CT13:CV13" si="40">BP13</f>
        <v>0</v>
      </c>
      <c r="CU13" s="118">
        <f t="shared" si="40"/>
        <v>0</v>
      </c>
      <c r="CV13" s="118">
        <f t="shared" si="40"/>
        <v>0</v>
      </c>
      <c r="CW13" s="118">
        <f t="shared" si="21"/>
        <v>590.7851044</v>
      </c>
      <c r="CX13" s="118">
        <f t="shared" si="22"/>
        <v>676.0883046</v>
      </c>
      <c r="CY13" s="118">
        <f t="shared" si="23"/>
        <v>0</v>
      </c>
      <c r="CZ13" s="119">
        <f t="shared" si="24"/>
        <v>2743.732607</v>
      </c>
      <c r="DA13" s="120"/>
    </row>
    <row r="14">
      <c r="A14" s="109" t="str">
        <f t="shared" si="5"/>
        <v>GradenParsons</v>
      </c>
      <c r="B14" s="110">
        <f t="shared" si="6"/>
        <v>7</v>
      </c>
      <c r="C14" s="121" t="s">
        <v>165</v>
      </c>
      <c r="D14" s="121" t="s">
        <v>166</v>
      </c>
      <c r="E14" s="109" t="s">
        <v>77</v>
      </c>
      <c r="F14" s="112" t="s">
        <v>164</v>
      </c>
      <c r="G14" s="113">
        <v>0.0</v>
      </c>
      <c r="H14" s="113">
        <v>79.92</v>
      </c>
      <c r="I14" s="114">
        <v>82.95</v>
      </c>
      <c r="J14" s="115">
        <v>67.95</v>
      </c>
      <c r="K14" s="124">
        <v>59.64</v>
      </c>
      <c r="L14" s="113"/>
      <c r="M14" s="124">
        <v>42.88</v>
      </c>
      <c r="N14" s="115">
        <v>46.48</v>
      </c>
      <c r="O14" s="114"/>
      <c r="P14" s="115">
        <v>70.14</v>
      </c>
      <c r="Q14" s="115">
        <v>54.22</v>
      </c>
      <c r="R14" s="115"/>
      <c r="S14" s="115">
        <v>53.0</v>
      </c>
      <c r="T14" s="115"/>
      <c r="U14" s="115">
        <v>53.68</v>
      </c>
      <c r="V14" s="115"/>
      <c r="W14" s="114"/>
      <c r="X14" s="114"/>
      <c r="Y14" s="115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6">
        <f t="shared" ref="AP14:BX14" si="41">((G14/G$4)*1000)*G$5</f>
        <v>0</v>
      </c>
      <c r="AQ14" s="116">
        <f t="shared" si="41"/>
        <v>650</v>
      </c>
      <c r="AR14" s="116">
        <f t="shared" si="41"/>
        <v>641.722209</v>
      </c>
      <c r="AS14" s="116">
        <f t="shared" si="41"/>
        <v>661.7647059</v>
      </c>
      <c r="AT14" s="116">
        <f t="shared" si="41"/>
        <v>591.3537811</v>
      </c>
      <c r="AU14" s="116">
        <f t="shared" si="41"/>
        <v>0</v>
      </c>
      <c r="AV14" s="116">
        <f t="shared" si="41"/>
        <v>488.2344011</v>
      </c>
      <c r="AW14" s="116">
        <f t="shared" si="41"/>
        <v>469.3053312</v>
      </c>
      <c r="AX14" s="116">
        <f t="shared" si="41"/>
        <v>0</v>
      </c>
      <c r="AY14" s="116">
        <f t="shared" si="41"/>
        <v>686.928702</v>
      </c>
      <c r="AZ14" s="116">
        <f t="shared" si="41"/>
        <v>568.6944719</v>
      </c>
      <c r="BA14" s="116">
        <f t="shared" si="41"/>
        <v>0</v>
      </c>
      <c r="BB14" s="116">
        <f t="shared" si="41"/>
        <v>592.2176942</v>
      </c>
      <c r="BC14" s="116">
        <f t="shared" si="41"/>
        <v>0</v>
      </c>
      <c r="BD14" s="116">
        <f t="shared" si="41"/>
        <v>602.3189129</v>
      </c>
      <c r="BE14" s="116">
        <f t="shared" si="41"/>
        <v>0</v>
      </c>
      <c r="BF14" s="116">
        <f t="shared" si="41"/>
        <v>0</v>
      </c>
      <c r="BG14" s="116">
        <f t="shared" si="41"/>
        <v>0</v>
      </c>
      <c r="BH14" s="116">
        <f t="shared" si="41"/>
        <v>0</v>
      </c>
      <c r="BI14" s="116">
        <f t="shared" si="41"/>
        <v>0</v>
      </c>
      <c r="BJ14" s="116">
        <f t="shared" si="41"/>
        <v>0</v>
      </c>
      <c r="BK14" s="116">
        <f t="shared" si="41"/>
        <v>0</v>
      </c>
      <c r="BL14" s="116">
        <f t="shared" si="41"/>
        <v>0</v>
      </c>
      <c r="BM14" s="116">
        <f t="shared" si="41"/>
        <v>0</v>
      </c>
      <c r="BN14" s="116">
        <f t="shared" si="41"/>
        <v>0</v>
      </c>
      <c r="BO14" s="116">
        <f t="shared" si="41"/>
        <v>0</v>
      </c>
      <c r="BP14" s="116">
        <f t="shared" si="41"/>
        <v>0</v>
      </c>
      <c r="BQ14" s="116">
        <f t="shared" si="41"/>
        <v>0</v>
      </c>
      <c r="BR14" s="116">
        <f t="shared" si="41"/>
        <v>0</v>
      </c>
      <c r="BS14" s="116">
        <f t="shared" si="41"/>
        <v>0</v>
      </c>
      <c r="BT14" s="116">
        <f t="shared" si="41"/>
        <v>0</v>
      </c>
      <c r="BU14" s="116">
        <f t="shared" si="41"/>
        <v>0</v>
      </c>
      <c r="BV14" s="116">
        <f t="shared" si="41"/>
        <v>0</v>
      </c>
      <c r="BW14" s="116">
        <f t="shared" si="41"/>
        <v>0</v>
      </c>
      <c r="BX14" s="116">
        <f t="shared" si="41"/>
        <v>0</v>
      </c>
      <c r="BY14" s="117">
        <v>0.0</v>
      </c>
      <c r="BZ14" s="117">
        <v>0.0</v>
      </c>
      <c r="CA14" s="117">
        <v>0.0</v>
      </c>
      <c r="CB14" s="117">
        <v>0.0</v>
      </c>
      <c r="CC14" s="117">
        <v>0.0</v>
      </c>
      <c r="CD14" s="118">
        <f t="shared" si="8"/>
        <v>568.6944719</v>
      </c>
      <c r="CE14" s="118">
        <f t="shared" si="9"/>
        <v>592.2176942</v>
      </c>
      <c r="CF14" s="118">
        <f t="shared" ref="CF14:CI14" si="42">AP14</f>
        <v>0</v>
      </c>
      <c r="CG14" s="118">
        <f t="shared" si="42"/>
        <v>650</v>
      </c>
      <c r="CH14" s="118">
        <f t="shared" si="42"/>
        <v>641.722209</v>
      </c>
      <c r="CI14" s="118">
        <f t="shared" si="42"/>
        <v>661.7647059</v>
      </c>
      <c r="CJ14" s="118">
        <f t="shared" si="11"/>
        <v>591.3537811</v>
      </c>
      <c r="CK14" s="118">
        <f t="shared" si="12"/>
        <v>488.2344011</v>
      </c>
      <c r="CL14" s="118">
        <f t="shared" si="13"/>
        <v>469.3053312</v>
      </c>
      <c r="CM14" s="118">
        <f t="shared" si="14"/>
        <v>686.928702</v>
      </c>
      <c r="CN14" s="118">
        <f t="shared" si="15"/>
        <v>602.3189129</v>
      </c>
      <c r="CO14" s="118">
        <f t="shared" si="16"/>
        <v>0</v>
      </c>
      <c r="CP14" s="118">
        <f t="shared" si="17"/>
        <v>0</v>
      </c>
      <c r="CQ14" s="118">
        <f t="shared" si="18"/>
        <v>0</v>
      </c>
      <c r="CR14" s="118">
        <f t="shared" ref="CR14:CS14" si="43">BL14</f>
        <v>0</v>
      </c>
      <c r="CS14" s="118">
        <f t="shared" si="43"/>
        <v>0</v>
      </c>
      <c r="CT14" s="118">
        <f t="shared" ref="CT14:CV14" si="44">BP14</f>
        <v>0</v>
      </c>
      <c r="CU14" s="118">
        <f t="shared" si="44"/>
        <v>0</v>
      </c>
      <c r="CV14" s="118">
        <f t="shared" si="44"/>
        <v>0</v>
      </c>
      <c r="CW14" s="118">
        <f t="shared" si="21"/>
        <v>0</v>
      </c>
      <c r="CX14" s="118">
        <f t="shared" si="22"/>
        <v>0</v>
      </c>
      <c r="CY14" s="118">
        <f t="shared" si="23"/>
        <v>0</v>
      </c>
      <c r="CZ14" s="119">
        <f t="shared" si="24"/>
        <v>2640.415617</v>
      </c>
      <c r="DA14" s="120"/>
    </row>
    <row r="15">
      <c r="A15" s="109" t="str">
        <f t="shared" si="5"/>
        <v>AlexanderLuca</v>
      </c>
      <c r="B15" s="110">
        <f t="shared" si="6"/>
        <v>8</v>
      </c>
      <c r="C15" s="121" t="s">
        <v>167</v>
      </c>
      <c r="D15" s="121" t="s">
        <v>168</v>
      </c>
      <c r="E15" s="109" t="s">
        <v>77</v>
      </c>
      <c r="F15" s="112" t="s">
        <v>153</v>
      </c>
      <c r="G15" s="113">
        <v>0.0</v>
      </c>
      <c r="H15" s="113">
        <v>76.23</v>
      </c>
      <c r="I15" s="114">
        <v>0.0</v>
      </c>
      <c r="J15" s="114"/>
      <c r="K15" s="124">
        <v>64.77</v>
      </c>
      <c r="L15" s="124">
        <v>41.44</v>
      </c>
      <c r="M15" s="124">
        <v>63.09</v>
      </c>
      <c r="N15" s="115">
        <v>60.24</v>
      </c>
      <c r="O15" s="114"/>
      <c r="P15" s="115">
        <v>51.6</v>
      </c>
      <c r="Q15" s="115">
        <v>26.91</v>
      </c>
      <c r="R15" s="115"/>
      <c r="S15" s="115">
        <v>55.04</v>
      </c>
      <c r="T15" s="115"/>
      <c r="U15" s="115">
        <v>57.31</v>
      </c>
      <c r="V15" s="115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>
        <v>49.52</v>
      </c>
      <c r="AH15" s="114"/>
      <c r="AI15" s="114"/>
      <c r="AJ15" s="114"/>
      <c r="AK15" s="115">
        <v>48.22</v>
      </c>
      <c r="AL15" s="114"/>
      <c r="AM15" s="115">
        <v>44.41</v>
      </c>
      <c r="AN15" s="114"/>
      <c r="AO15" s="114"/>
      <c r="AP15" s="116">
        <f t="shared" ref="AP15:BX15" si="45">((G15/G$4)*1000)*G$5</f>
        <v>0</v>
      </c>
      <c r="AQ15" s="116">
        <f t="shared" si="45"/>
        <v>619.9887387</v>
      </c>
      <c r="AR15" s="116">
        <f t="shared" si="45"/>
        <v>0</v>
      </c>
      <c r="AS15" s="116">
        <f t="shared" si="45"/>
        <v>0</v>
      </c>
      <c r="AT15" s="116">
        <f t="shared" si="45"/>
        <v>642.219725</v>
      </c>
      <c r="AU15" s="116">
        <f t="shared" si="45"/>
        <v>409.0011844</v>
      </c>
      <c r="AV15" s="116">
        <f t="shared" si="45"/>
        <v>718.3467436</v>
      </c>
      <c r="AW15" s="116">
        <f t="shared" si="45"/>
        <v>608.2390953</v>
      </c>
      <c r="AX15" s="116">
        <f t="shared" si="45"/>
        <v>0</v>
      </c>
      <c r="AY15" s="116">
        <f t="shared" si="45"/>
        <v>505.3538783</v>
      </c>
      <c r="AZ15" s="116">
        <f t="shared" si="45"/>
        <v>282.2495064</v>
      </c>
      <c r="BA15" s="116">
        <f t="shared" si="45"/>
        <v>0</v>
      </c>
      <c r="BB15" s="116">
        <f t="shared" si="45"/>
        <v>615.0124885</v>
      </c>
      <c r="BC15" s="116">
        <f t="shared" si="45"/>
        <v>0</v>
      </c>
      <c r="BD15" s="116">
        <f t="shared" si="45"/>
        <v>643.0494951</v>
      </c>
      <c r="BE15" s="116">
        <f t="shared" si="45"/>
        <v>0</v>
      </c>
      <c r="BF15" s="116">
        <f t="shared" si="45"/>
        <v>0</v>
      </c>
      <c r="BG15" s="116">
        <f t="shared" si="45"/>
        <v>0</v>
      </c>
      <c r="BH15" s="116">
        <f t="shared" si="45"/>
        <v>0</v>
      </c>
      <c r="BI15" s="116">
        <f t="shared" si="45"/>
        <v>0</v>
      </c>
      <c r="BJ15" s="116">
        <f t="shared" si="45"/>
        <v>0</v>
      </c>
      <c r="BK15" s="116">
        <f t="shared" si="45"/>
        <v>0</v>
      </c>
      <c r="BL15" s="116">
        <f t="shared" si="45"/>
        <v>0</v>
      </c>
      <c r="BM15" s="116">
        <f t="shared" si="45"/>
        <v>0</v>
      </c>
      <c r="BN15" s="116">
        <f t="shared" si="45"/>
        <v>0</v>
      </c>
      <c r="BO15" s="116">
        <f t="shared" si="45"/>
        <v>0</v>
      </c>
      <c r="BP15" s="116">
        <f t="shared" si="45"/>
        <v>552.0624303</v>
      </c>
      <c r="BQ15" s="116">
        <f t="shared" si="45"/>
        <v>0</v>
      </c>
      <c r="BR15" s="116">
        <f t="shared" si="45"/>
        <v>0</v>
      </c>
      <c r="BS15" s="116">
        <f t="shared" si="45"/>
        <v>0</v>
      </c>
      <c r="BT15" s="116">
        <f t="shared" si="45"/>
        <v>514.6821632</v>
      </c>
      <c r="BU15" s="116">
        <f t="shared" si="45"/>
        <v>0</v>
      </c>
      <c r="BV15" s="116">
        <f t="shared" si="45"/>
        <v>495.7087933</v>
      </c>
      <c r="BW15" s="116">
        <f t="shared" si="45"/>
        <v>0</v>
      </c>
      <c r="BX15" s="116">
        <f t="shared" si="45"/>
        <v>0</v>
      </c>
      <c r="BY15" s="117">
        <v>0.0</v>
      </c>
      <c r="BZ15" s="117">
        <v>0.0</v>
      </c>
      <c r="CA15" s="117">
        <v>0.0</v>
      </c>
      <c r="CB15" s="117">
        <v>0.0</v>
      </c>
      <c r="CC15" s="117">
        <v>0.0</v>
      </c>
      <c r="CD15" s="118">
        <f t="shared" si="8"/>
        <v>282.2495064</v>
      </c>
      <c r="CE15" s="118">
        <f t="shared" si="9"/>
        <v>615.0124885</v>
      </c>
      <c r="CF15" s="118">
        <f t="shared" ref="CF15:CI15" si="46">AP15</f>
        <v>0</v>
      </c>
      <c r="CG15" s="118">
        <f t="shared" si="46"/>
        <v>619.9887387</v>
      </c>
      <c r="CH15" s="118">
        <f t="shared" si="46"/>
        <v>0</v>
      </c>
      <c r="CI15" s="118">
        <f t="shared" si="46"/>
        <v>0</v>
      </c>
      <c r="CJ15" s="118">
        <f t="shared" si="11"/>
        <v>642.219725</v>
      </c>
      <c r="CK15" s="118">
        <f t="shared" si="12"/>
        <v>718.3467436</v>
      </c>
      <c r="CL15" s="118">
        <f t="shared" si="13"/>
        <v>608.2390953</v>
      </c>
      <c r="CM15" s="118">
        <f t="shared" si="14"/>
        <v>505.3538783</v>
      </c>
      <c r="CN15" s="118">
        <f t="shared" si="15"/>
        <v>643.0494951</v>
      </c>
      <c r="CO15" s="118">
        <f t="shared" si="16"/>
        <v>0</v>
      </c>
      <c r="CP15" s="118">
        <f t="shared" si="17"/>
        <v>0</v>
      </c>
      <c r="CQ15" s="118">
        <f t="shared" si="18"/>
        <v>0</v>
      </c>
      <c r="CR15" s="118">
        <f t="shared" ref="CR15:CS15" si="47">BL15</f>
        <v>0</v>
      </c>
      <c r="CS15" s="118">
        <f t="shared" si="47"/>
        <v>0</v>
      </c>
      <c r="CT15" s="118">
        <f t="shared" ref="CT15:CV15" si="48">BP15</f>
        <v>552.0624303</v>
      </c>
      <c r="CU15" s="118">
        <f t="shared" si="48"/>
        <v>0</v>
      </c>
      <c r="CV15" s="118">
        <f t="shared" si="48"/>
        <v>0</v>
      </c>
      <c r="CW15" s="118">
        <f t="shared" si="21"/>
        <v>514.6821632</v>
      </c>
      <c r="CX15" s="118">
        <f t="shared" si="22"/>
        <v>495.7087933</v>
      </c>
      <c r="CY15" s="118">
        <f t="shared" si="23"/>
        <v>0</v>
      </c>
      <c r="CZ15" s="119">
        <f t="shared" si="24"/>
        <v>2623.604702</v>
      </c>
      <c r="DA15" s="120"/>
    </row>
    <row r="16">
      <c r="A16" s="109" t="str">
        <f t="shared" si="5"/>
        <v>OwenCooper</v>
      </c>
      <c r="B16" s="110">
        <f t="shared" si="6"/>
        <v>9</v>
      </c>
      <c r="C16" s="121" t="s">
        <v>169</v>
      </c>
      <c r="D16" s="121" t="s">
        <v>68</v>
      </c>
      <c r="E16" s="123" t="s">
        <v>69</v>
      </c>
      <c r="F16" s="112" t="s">
        <v>170</v>
      </c>
      <c r="G16" s="113">
        <v>82.15</v>
      </c>
      <c r="H16" s="113">
        <v>54.5</v>
      </c>
      <c r="I16" s="114">
        <v>68.93</v>
      </c>
      <c r="J16" s="115">
        <v>70.23</v>
      </c>
      <c r="K16" s="114"/>
      <c r="L16" s="114"/>
      <c r="M16" s="114"/>
      <c r="N16" s="115">
        <v>65.21</v>
      </c>
      <c r="O16" s="114"/>
      <c r="P16" s="115">
        <v>65.07</v>
      </c>
      <c r="Q16" s="115">
        <v>33.89</v>
      </c>
      <c r="R16" s="115"/>
      <c r="S16" s="115">
        <v>26.88</v>
      </c>
      <c r="T16" s="115"/>
      <c r="U16" s="115"/>
      <c r="V16" s="115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6">
        <f t="shared" ref="AP16:BX16" si="49">((G16/G$4)*1000)*G$5</f>
        <v>635.9873749</v>
      </c>
      <c r="AQ16" s="116">
        <f t="shared" si="49"/>
        <v>443.2557558</v>
      </c>
      <c r="AR16" s="116">
        <f t="shared" si="49"/>
        <v>533.2599381</v>
      </c>
      <c r="AS16" s="116">
        <f t="shared" si="49"/>
        <v>683.9696143</v>
      </c>
      <c r="AT16" s="116">
        <f t="shared" si="49"/>
        <v>0</v>
      </c>
      <c r="AU16" s="116">
        <f t="shared" si="49"/>
        <v>0</v>
      </c>
      <c r="AV16" s="116">
        <f t="shared" si="49"/>
        <v>0</v>
      </c>
      <c r="AW16" s="116">
        <f t="shared" si="49"/>
        <v>658.4208401</v>
      </c>
      <c r="AX16" s="116">
        <f t="shared" si="49"/>
        <v>0</v>
      </c>
      <c r="AY16" s="116">
        <f t="shared" si="49"/>
        <v>637.2747454</v>
      </c>
      <c r="AZ16" s="116">
        <f t="shared" si="49"/>
        <v>355.4602665</v>
      </c>
      <c r="BA16" s="116">
        <f t="shared" si="49"/>
        <v>0</v>
      </c>
      <c r="BB16" s="116">
        <f t="shared" si="49"/>
        <v>300.3549362</v>
      </c>
      <c r="BC16" s="116">
        <f t="shared" si="49"/>
        <v>0</v>
      </c>
      <c r="BD16" s="116">
        <f t="shared" si="49"/>
        <v>0</v>
      </c>
      <c r="BE16" s="116">
        <f t="shared" si="49"/>
        <v>0</v>
      </c>
      <c r="BF16" s="116">
        <f t="shared" si="49"/>
        <v>0</v>
      </c>
      <c r="BG16" s="116">
        <f t="shared" si="49"/>
        <v>0</v>
      </c>
      <c r="BH16" s="116">
        <f t="shared" si="49"/>
        <v>0</v>
      </c>
      <c r="BI16" s="116">
        <f t="shared" si="49"/>
        <v>0</v>
      </c>
      <c r="BJ16" s="116">
        <f t="shared" si="49"/>
        <v>0</v>
      </c>
      <c r="BK16" s="116">
        <f t="shared" si="49"/>
        <v>0</v>
      </c>
      <c r="BL16" s="116">
        <f t="shared" si="49"/>
        <v>0</v>
      </c>
      <c r="BM16" s="116">
        <f t="shared" si="49"/>
        <v>0</v>
      </c>
      <c r="BN16" s="116">
        <f t="shared" si="49"/>
        <v>0</v>
      </c>
      <c r="BO16" s="116">
        <f t="shared" si="49"/>
        <v>0</v>
      </c>
      <c r="BP16" s="116">
        <f t="shared" si="49"/>
        <v>0</v>
      </c>
      <c r="BQ16" s="116">
        <f t="shared" si="49"/>
        <v>0</v>
      </c>
      <c r="BR16" s="116">
        <f t="shared" si="49"/>
        <v>0</v>
      </c>
      <c r="BS16" s="116">
        <f t="shared" si="49"/>
        <v>0</v>
      </c>
      <c r="BT16" s="116">
        <f t="shared" si="49"/>
        <v>0</v>
      </c>
      <c r="BU16" s="116">
        <f t="shared" si="49"/>
        <v>0</v>
      </c>
      <c r="BV16" s="116">
        <f t="shared" si="49"/>
        <v>0</v>
      </c>
      <c r="BW16" s="116">
        <f t="shared" si="49"/>
        <v>0</v>
      </c>
      <c r="BX16" s="116">
        <f t="shared" si="49"/>
        <v>0</v>
      </c>
      <c r="BY16" s="117">
        <v>0.0</v>
      </c>
      <c r="BZ16" s="117">
        <v>0.0</v>
      </c>
      <c r="CA16" s="117">
        <v>0.0</v>
      </c>
      <c r="CB16" s="117">
        <v>0.0</v>
      </c>
      <c r="CC16" s="117">
        <v>0.0</v>
      </c>
      <c r="CD16" s="118">
        <f t="shared" si="8"/>
        <v>355.4602665</v>
      </c>
      <c r="CE16" s="118">
        <f t="shared" si="9"/>
        <v>300.3549362</v>
      </c>
      <c r="CF16" s="118">
        <f t="shared" ref="CF16:CI16" si="50">AP16</f>
        <v>635.9873749</v>
      </c>
      <c r="CG16" s="118">
        <f t="shared" si="50"/>
        <v>443.2557558</v>
      </c>
      <c r="CH16" s="118">
        <f t="shared" si="50"/>
        <v>533.2599381</v>
      </c>
      <c r="CI16" s="118">
        <f t="shared" si="50"/>
        <v>683.9696143</v>
      </c>
      <c r="CJ16" s="118">
        <f t="shared" si="11"/>
        <v>0</v>
      </c>
      <c r="CK16" s="118">
        <f t="shared" si="12"/>
        <v>0</v>
      </c>
      <c r="CL16" s="118">
        <f t="shared" si="13"/>
        <v>658.4208401</v>
      </c>
      <c r="CM16" s="118">
        <f t="shared" si="14"/>
        <v>637.2747454</v>
      </c>
      <c r="CN16" s="118">
        <f t="shared" si="15"/>
        <v>0</v>
      </c>
      <c r="CO16" s="118">
        <f t="shared" si="16"/>
        <v>0</v>
      </c>
      <c r="CP16" s="118">
        <f t="shared" si="17"/>
        <v>0</v>
      </c>
      <c r="CQ16" s="118">
        <f t="shared" si="18"/>
        <v>0</v>
      </c>
      <c r="CR16" s="118">
        <f t="shared" ref="CR16:CS16" si="51">BL16</f>
        <v>0</v>
      </c>
      <c r="CS16" s="118">
        <f t="shared" si="51"/>
        <v>0</v>
      </c>
      <c r="CT16" s="118">
        <f t="shared" ref="CT16:CV16" si="52">BP16</f>
        <v>0</v>
      </c>
      <c r="CU16" s="118">
        <f t="shared" si="52"/>
        <v>0</v>
      </c>
      <c r="CV16" s="118">
        <f t="shared" si="52"/>
        <v>0</v>
      </c>
      <c r="CW16" s="118">
        <f t="shared" si="21"/>
        <v>0</v>
      </c>
      <c r="CX16" s="118">
        <f t="shared" si="22"/>
        <v>0</v>
      </c>
      <c r="CY16" s="118">
        <f t="shared" si="23"/>
        <v>0</v>
      </c>
      <c r="CZ16" s="119">
        <f t="shared" si="24"/>
        <v>2615.652575</v>
      </c>
      <c r="DA16" s="120"/>
    </row>
    <row r="17">
      <c r="A17" s="109" t="str">
        <f t="shared" si="5"/>
        <v>GageLeblanc</v>
      </c>
      <c r="B17" s="110">
        <f t="shared" si="6"/>
        <v>10</v>
      </c>
      <c r="C17" s="121" t="s">
        <v>171</v>
      </c>
      <c r="D17" s="121" t="s">
        <v>172</v>
      </c>
      <c r="E17" s="109" t="s">
        <v>65</v>
      </c>
      <c r="F17" s="112" t="s">
        <v>164</v>
      </c>
      <c r="G17" s="113">
        <v>0.0</v>
      </c>
      <c r="H17" s="113">
        <v>68.19</v>
      </c>
      <c r="I17" s="114">
        <v>78.41</v>
      </c>
      <c r="J17" s="114"/>
      <c r="K17" s="114"/>
      <c r="L17" s="114"/>
      <c r="M17" s="114"/>
      <c r="N17" s="115">
        <v>63.4</v>
      </c>
      <c r="O17" s="114"/>
      <c r="P17" s="115">
        <v>69.59</v>
      </c>
      <c r="Q17" s="115"/>
      <c r="R17" s="115"/>
      <c r="S17" s="115"/>
      <c r="T17" s="115"/>
      <c r="U17" s="115"/>
      <c r="V17" s="115"/>
      <c r="W17" s="114"/>
      <c r="X17" s="114"/>
      <c r="Y17" s="114"/>
      <c r="Z17" s="114"/>
      <c r="AA17" s="114"/>
      <c r="AB17" s="114"/>
      <c r="AC17" s="115">
        <v>55.49</v>
      </c>
      <c r="AD17" s="114"/>
      <c r="AE17" s="114"/>
      <c r="AF17" s="114"/>
      <c r="AG17" s="114"/>
      <c r="AH17" s="114"/>
      <c r="AI17" s="114"/>
      <c r="AJ17" s="114"/>
      <c r="AK17" s="114"/>
      <c r="AL17" s="114"/>
      <c r="AM17" s="115">
        <v>42.91</v>
      </c>
      <c r="AN17" s="114"/>
      <c r="AO17" s="114"/>
      <c r="AP17" s="116">
        <f t="shared" ref="AP17:BX17" si="53">((G17/G$4)*1000)*G$5</f>
        <v>0</v>
      </c>
      <c r="AQ17" s="116">
        <f t="shared" si="53"/>
        <v>554.5983483</v>
      </c>
      <c r="AR17" s="116">
        <f t="shared" si="53"/>
        <v>606.5996191</v>
      </c>
      <c r="AS17" s="116">
        <f t="shared" si="53"/>
        <v>0</v>
      </c>
      <c r="AT17" s="116">
        <f t="shared" si="53"/>
        <v>0</v>
      </c>
      <c r="AU17" s="116">
        <f t="shared" si="53"/>
        <v>0</v>
      </c>
      <c r="AV17" s="116">
        <f t="shared" si="53"/>
        <v>0</v>
      </c>
      <c r="AW17" s="116">
        <f t="shared" si="53"/>
        <v>640.1453958</v>
      </c>
      <c r="AX17" s="116">
        <f t="shared" si="53"/>
        <v>0</v>
      </c>
      <c r="AY17" s="116">
        <f t="shared" si="53"/>
        <v>681.5421781</v>
      </c>
      <c r="AZ17" s="116">
        <f t="shared" si="53"/>
        <v>0</v>
      </c>
      <c r="BA17" s="116">
        <f t="shared" si="53"/>
        <v>0</v>
      </c>
      <c r="BB17" s="116">
        <f t="shared" si="53"/>
        <v>0</v>
      </c>
      <c r="BC17" s="116">
        <f t="shared" si="53"/>
        <v>0</v>
      </c>
      <c r="BD17" s="116">
        <f t="shared" si="53"/>
        <v>0</v>
      </c>
      <c r="BE17" s="116">
        <f t="shared" si="53"/>
        <v>0</v>
      </c>
      <c r="BF17" s="116">
        <f t="shared" si="53"/>
        <v>0</v>
      </c>
      <c r="BG17" s="116">
        <f t="shared" si="53"/>
        <v>0</v>
      </c>
      <c r="BH17" s="116">
        <f t="shared" si="53"/>
        <v>0</v>
      </c>
      <c r="BI17" s="116">
        <f t="shared" si="53"/>
        <v>0</v>
      </c>
      <c r="BJ17" s="116">
        <f t="shared" si="53"/>
        <v>0</v>
      </c>
      <c r="BK17" s="116">
        <f t="shared" si="53"/>
        <v>0</v>
      </c>
      <c r="BL17" s="116">
        <f t="shared" si="53"/>
        <v>627.241899</v>
      </c>
      <c r="BM17" s="116">
        <f t="shared" si="53"/>
        <v>0</v>
      </c>
      <c r="BN17" s="116">
        <f t="shared" si="53"/>
        <v>0</v>
      </c>
      <c r="BO17" s="116">
        <f t="shared" si="53"/>
        <v>0</v>
      </c>
      <c r="BP17" s="116">
        <f t="shared" si="53"/>
        <v>0</v>
      </c>
      <c r="BQ17" s="116">
        <f t="shared" si="53"/>
        <v>0</v>
      </c>
      <c r="BR17" s="116">
        <f t="shared" si="53"/>
        <v>0</v>
      </c>
      <c r="BS17" s="116">
        <f t="shared" si="53"/>
        <v>0</v>
      </c>
      <c r="BT17" s="116">
        <f t="shared" si="53"/>
        <v>0</v>
      </c>
      <c r="BU17" s="116">
        <f t="shared" si="53"/>
        <v>0</v>
      </c>
      <c r="BV17" s="116">
        <f t="shared" si="53"/>
        <v>478.9656455</v>
      </c>
      <c r="BW17" s="116">
        <f t="shared" si="53"/>
        <v>0</v>
      </c>
      <c r="BX17" s="116">
        <f t="shared" si="53"/>
        <v>0</v>
      </c>
      <c r="BY17" s="117">
        <v>0.0</v>
      </c>
      <c r="BZ17" s="117">
        <v>0.0</v>
      </c>
      <c r="CA17" s="117">
        <v>0.0</v>
      </c>
      <c r="CB17" s="117">
        <v>0.0</v>
      </c>
      <c r="CC17" s="117">
        <v>0.0</v>
      </c>
      <c r="CD17" s="118">
        <f t="shared" si="8"/>
        <v>0</v>
      </c>
      <c r="CE17" s="118">
        <f t="shared" si="9"/>
        <v>0</v>
      </c>
      <c r="CF17" s="118">
        <f t="shared" ref="CF17:CI17" si="54">AP17</f>
        <v>0</v>
      </c>
      <c r="CG17" s="118">
        <f t="shared" si="54"/>
        <v>554.5983483</v>
      </c>
      <c r="CH17" s="118">
        <f t="shared" si="54"/>
        <v>606.5996191</v>
      </c>
      <c r="CI17" s="118">
        <f t="shared" si="54"/>
        <v>0</v>
      </c>
      <c r="CJ17" s="118">
        <f t="shared" si="11"/>
        <v>0</v>
      </c>
      <c r="CK17" s="118">
        <f t="shared" si="12"/>
        <v>0</v>
      </c>
      <c r="CL17" s="118">
        <f t="shared" si="13"/>
        <v>640.1453958</v>
      </c>
      <c r="CM17" s="118">
        <f t="shared" si="14"/>
        <v>681.5421781</v>
      </c>
      <c r="CN17" s="118">
        <f t="shared" si="15"/>
        <v>0</v>
      </c>
      <c r="CO17" s="118">
        <f t="shared" si="16"/>
        <v>0</v>
      </c>
      <c r="CP17" s="118">
        <f t="shared" si="17"/>
        <v>0</v>
      </c>
      <c r="CQ17" s="118">
        <f t="shared" si="18"/>
        <v>0</v>
      </c>
      <c r="CR17" s="118">
        <f t="shared" ref="CR17:CS17" si="55">BL17</f>
        <v>627.241899</v>
      </c>
      <c r="CS17" s="118">
        <f t="shared" si="55"/>
        <v>0</v>
      </c>
      <c r="CT17" s="118">
        <f t="shared" ref="CT17:CV17" si="56">BP17</f>
        <v>0</v>
      </c>
      <c r="CU17" s="118">
        <f t="shared" si="56"/>
        <v>0</v>
      </c>
      <c r="CV17" s="118">
        <f t="shared" si="56"/>
        <v>0</v>
      </c>
      <c r="CW17" s="118">
        <f t="shared" si="21"/>
        <v>0</v>
      </c>
      <c r="CX17" s="118">
        <f t="shared" si="22"/>
        <v>478.9656455</v>
      </c>
      <c r="CY17" s="118">
        <f t="shared" si="23"/>
        <v>0</v>
      </c>
      <c r="CZ17" s="119">
        <f t="shared" si="24"/>
        <v>2555.529092</v>
      </c>
      <c r="DA17" s="120"/>
    </row>
    <row r="18">
      <c r="A18" s="109" t="str">
        <f t="shared" si="5"/>
        <v>QuinnUnger</v>
      </c>
      <c r="B18" s="110">
        <f t="shared" si="6"/>
        <v>11</v>
      </c>
      <c r="C18" s="121" t="s">
        <v>151</v>
      </c>
      <c r="D18" s="121" t="s">
        <v>173</v>
      </c>
      <c r="E18" s="109" t="s">
        <v>69</v>
      </c>
      <c r="F18" s="112" t="s">
        <v>170</v>
      </c>
      <c r="G18" s="113">
        <v>83.96</v>
      </c>
      <c r="H18" s="113">
        <v>69.97</v>
      </c>
      <c r="I18" s="114">
        <v>76.95</v>
      </c>
      <c r="J18" s="115">
        <v>66.54</v>
      </c>
      <c r="K18" s="124">
        <v>48.05</v>
      </c>
      <c r="L18" s="113"/>
      <c r="M18" s="124">
        <v>27.16</v>
      </c>
      <c r="N18" s="115">
        <v>59.41</v>
      </c>
      <c r="O18" s="114"/>
      <c r="P18" s="115">
        <v>63.41</v>
      </c>
      <c r="Q18" s="115">
        <v>29.64</v>
      </c>
      <c r="R18" s="115"/>
      <c r="S18" s="115">
        <v>42.25</v>
      </c>
      <c r="T18" s="115"/>
      <c r="U18" s="115"/>
      <c r="V18" s="115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6">
        <f t="shared" ref="AP18:BX18" si="57">((G18/G$4)*1000)*G$5</f>
        <v>650</v>
      </c>
      <c r="AQ18" s="116">
        <f t="shared" si="57"/>
        <v>569.0753253</v>
      </c>
      <c r="AR18" s="116">
        <f t="shared" si="57"/>
        <v>595.3046894</v>
      </c>
      <c r="AS18" s="116">
        <f t="shared" si="57"/>
        <v>648.032723</v>
      </c>
      <c r="AT18" s="116">
        <f t="shared" si="57"/>
        <v>476.4344262</v>
      </c>
      <c r="AU18" s="116">
        <f t="shared" si="57"/>
        <v>0</v>
      </c>
      <c r="AV18" s="116">
        <f t="shared" si="57"/>
        <v>309.2454835</v>
      </c>
      <c r="AW18" s="116">
        <f t="shared" si="57"/>
        <v>599.858643</v>
      </c>
      <c r="AX18" s="116">
        <f t="shared" si="57"/>
        <v>0</v>
      </c>
      <c r="AY18" s="116">
        <f t="shared" si="57"/>
        <v>621.0172369</v>
      </c>
      <c r="AZ18" s="116">
        <f t="shared" si="57"/>
        <v>310.8835143</v>
      </c>
      <c r="BA18" s="116">
        <f t="shared" si="57"/>
        <v>0</v>
      </c>
      <c r="BB18" s="116">
        <f t="shared" si="57"/>
        <v>472.0980676</v>
      </c>
      <c r="BC18" s="116">
        <f t="shared" si="57"/>
        <v>0</v>
      </c>
      <c r="BD18" s="116">
        <f t="shared" si="57"/>
        <v>0</v>
      </c>
      <c r="BE18" s="116">
        <f t="shared" si="57"/>
        <v>0</v>
      </c>
      <c r="BF18" s="116">
        <f t="shared" si="57"/>
        <v>0</v>
      </c>
      <c r="BG18" s="116">
        <f t="shared" si="57"/>
        <v>0</v>
      </c>
      <c r="BH18" s="116">
        <f t="shared" si="57"/>
        <v>0</v>
      </c>
      <c r="BI18" s="116">
        <f t="shared" si="57"/>
        <v>0</v>
      </c>
      <c r="BJ18" s="116">
        <f t="shared" si="57"/>
        <v>0</v>
      </c>
      <c r="BK18" s="116">
        <f t="shared" si="57"/>
        <v>0</v>
      </c>
      <c r="BL18" s="116">
        <f t="shared" si="57"/>
        <v>0</v>
      </c>
      <c r="BM18" s="116">
        <f t="shared" si="57"/>
        <v>0</v>
      </c>
      <c r="BN18" s="116">
        <f t="shared" si="57"/>
        <v>0</v>
      </c>
      <c r="BO18" s="116">
        <f t="shared" si="57"/>
        <v>0</v>
      </c>
      <c r="BP18" s="116">
        <f t="shared" si="57"/>
        <v>0</v>
      </c>
      <c r="BQ18" s="116">
        <f t="shared" si="57"/>
        <v>0</v>
      </c>
      <c r="BR18" s="116">
        <f t="shared" si="57"/>
        <v>0</v>
      </c>
      <c r="BS18" s="116">
        <f t="shared" si="57"/>
        <v>0</v>
      </c>
      <c r="BT18" s="116">
        <f t="shared" si="57"/>
        <v>0</v>
      </c>
      <c r="BU18" s="116">
        <f t="shared" si="57"/>
        <v>0</v>
      </c>
      <c r="BV18" s="116">
        <f t="shared" si="57"/>
        <v>0</v>
      </c>
      <c r="BW18" s="116">
        <f t="shared" si="57"/>
        <v>0</v>
      </c>
      <c r="BX18" s="116">
        <f t="shared" si="57"/>
        <v>0</v>
      </c>
      <c r="BY18" s="117">
        <v>0.0</v>
      </c>
      <c r="BZ18" s="117">
        <v>0.0</v>
      </c>
      <c r="CA18" s="117">
        <v>0.0</v>
      </c>
      <c r="CB18" s="117">
        <v>0.0</v>
      </c>
      <c r="CC18" s="117">
        <v>0.0</v>
      </c>
      <c r="CD18" s="118">
        <f t="shared" si="8"/>
        <v>310.8835143</v>
      </c>
      <c r="CE18" s="118">
        <f t="shared" si="9"/>
        <v>472.0980676</v>
      </c>
      <c r="CF18" s="118">
        <f t="shared" ref="CF18:CI18" si="58">AP18</f>
        <v>650</v>
      </c>
      <c r="CG18" s="118">
        <f t="shared" si="58"/>
        <v>569.0753253</v>
      </c>
      <c r="CH18" s="118">
        <f t="shared" si="58"/>
        <v>595.3046894</v>
      </c>
      <c r="CI18" s="118">
        <f t="shared" si="58"/>
        <v>648.032723</v>
      </c>
      <c r="CJ18" s="118">
        <f t="shared" si="11"/>
        <v>476.4344262</v>
      </c>
      <c r="CK18" s="118">
        <f t="shared" si="12"/>
        <v>309.2454835</v>
      </c>
      <c r="CL18" s="118">
        <f t="shared" si="13"/>
        <v>599.858643</v>
      </c>
      <c r="CM18" s="118">
        <f t="shared" si="14"/>
        <v>621.0172369</v>
      </c>
      <c r="CN18" s="118">
        <f t="shared" si="15"/>
        <v>0</v>
      </c>
      <c r="CO18" s="118">
        <f t="shared" si="16"/>
        <v>0</v>
      </c>
      <c r="CP18" s="118">
        <f t="shared" si="17"/>
        <v>0</v>
      </c>
      <c r="CQ18" s="118">
        <f t="shared" si="18"/>
        <v>0</v>
      </c>
      <c r="CR18" s="118">
        <f t="shared" ref="CR18:CS18" si="59">BL18</f>
        <v>0</v>
      </c>
      <c r="CS18" s="118">
        <f t="shared" si="59"/>
        <v>0</v>
      </c>
      <c r="CT18" s="118">
        <f t="shared" ref="CT18:CV18" si="60">BP18</f>
        <v>0</v>
      </c>
      <c r="CU18" s="118">
        <f t="shared" si="60"/>
        <v>0</v>
      </c>
      <c r="CV18" s="118">
        <f t="shared" si="60"/>
        <v>0</v>
      </c>
      <c r="CW18" s="118">
        <f t="shared" si="21"/>
        <v>0</v>
      </c>
      <c r="CX18" s="118">
        <f t="shared" si="22"/>
        <v>0</v>
      </c>
      <c r="CY18" s="118">
        <f t="shared" si="23"/>
        <v>0</v>
      </c>
      <c r="CZ18" s="119">
        <f t="shared" si="24"/>
        <v>2518.908603</v>
      </c>
      <c r="DA18" s="120"/>
    </row>
    <row r="19">
      <c r="A19" s="109" t="str">
        <f t="shared" si="5"/>
        <v>ShawnMason</v>
      </c>
      <c r="B19" s="110">
        <f t="shared" si="6"/>
        <v>12</v>
      </c>
      <c r="C19" s="121" t="s">
        <v>174</v>
      </c>
      <c r="D19" s="121" t="s">
        <v>175</v>
      </c>
      <c r="E19" s="109" t="s">
        <v>69</v>
      </c>
      <c r="F19" s="112" t="s">
        <v>164</v>
      </c>
      <c r="G19" s="113">
        <v>0.0</v>
      </c>
      <c r="H19" s="113">
        <v>0.0</v>
      </c>
      <c r="I19" s="114">
        <v>73.57</v>
      </c>
      <c r="J19" s="115">
        <v>58.55</v>
      </c>
      <c r="K19" s="115">
        <v>48.07</v>
      </c>
      <c r="L19" s="114"/>
      <c r="M19" s="115">
        <v>33.67</v>
      </c>
      <c r="N19" s="115">
        <v>54.52</v>
      </c>
      <c r="O19" s="114"/>
      <c r="P19" s="115">
        <v>59.47</v>
      </c>
      <c r="Q19" s="115">
        <v>37.12</v>
      </c>
      <c r="R19" s="115"/>
      <c r="S19" s="115">
        <v>43.39</v>
      </c>
      <c r="T19" s="115"/>
      <c r="U19" s="115">
        <v>43.89</v>
      </c>
      <c r="V19" s="115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>
        <v>59.96</v>
      </c>
      <c r="AL19" s="114"/>
      <c r="AM19" s="115">
        <v>56.85</v>
      </c>
      <c r="AN19" s="114"/>
      <c r="AO19" s="114"/>
      <c r="AP19" s="116">
        <f t="shared" ref="AP19:BX19" si="61">((G19/G$4)*1000)*G$5</f>
        <v>0</v>
      </c>
      <c r="AQ19" s="116">
        <f t="shared" si="61"/>
        <v>0</v>
      </c>
      <c r="AR19" s="116">
        <f t="shared" si="61"/>
        <v>569.1561533</v>
      </c>
      <c r="AS19" s="116">
        <f t="shared" si="61"/>
        <v>570.2181535</v>
      </c>
      <c r="AT19" s="116">
        <f t="shared" si="61"/>
        <v>476.632734</v>
      </c>
      <c r="AU19" s="116">
        <f t="shared" si="61"/>
        <v>0</v>
      </c>
      <c r="AV19" s="116">
        <f t="shared" si="61"/>
        <v>383.3687566</v>
      </c>
      <c r="AW19" s="116">
        <f t="shared" si="61"/>
        <v>550.4846527</v>
      </c>
      <c r="AX19" s="116">
        <f t="shared" si="61"/>
        <v>0</v>
      </c>
      <c r="AY19" s="116">
        <f t="shared" si="61"/>
        <v>582.4301384</v>
      </c>
      <c r="AZ19" s="116">
        <f t="shared" si="61"/>
        <v>389.3385982</v>
      </c>
      <c r="BA19" s="116">
        <f t="shared" si="61"/>
        <v>0</v>
      </c>
      <c r="BB19" s="116">
        <f t="shared" si="61"/>
        <v>484.836335</v>
      </c>
      <c r="BC19" s="116">
        <f t="shared" si="61"/>
        <v>0</v>
      </c>
      <c r="BD19" s="116">
        <f t="shared" si="61"/>
        <v>492.4697669</v>
      </c>
      <c r="BE19" s="116">
        <f t="shared" si="61"/>
        <v>0</v>
      </c>
      <c r="BF19" s="116">
        <f t="shared" si="61"/>
        <v>0</v>
      </c>
      <c r="BG19" s="116">
        <f t="shared" si="61"/>
        <v>0</v>
      </c>
      <c r="BH19" s="116">
        <f t="shared" si="61"/>
        <v>0</v>
      </c>
      <c r="BI19" s="116">
        <f t="shared" si="61"/>
        <v>0</v>
      </c>
      <c r="BJ19" s="116">
        <f t="shared" si="61"/>
        <v>0</v>
      </c>
      <c r="BK19" s="116">
        <f t="shared" si="61"/>
        <v>0</v>
      </c>
      <c r="BL19" s="116">
        <f t="shared" si="61"/>
        <v>0</v>
      </c>
      <c r="BM19" s="116">
        <f t="shared" si="61"/>
        <v>0</v>
      </c>
      <c r="BN19" s="116">
        <f t="shared" si="61"/>
        <v>0</v>
      </c>
      <c r="BO19" s="116">
        <f t="shared" si="61"/>
        <v>0</v>
      </c>
      <c r="BP19" s="116">
        <f t="shared" si="61"/>
        <v>0</v>
      </c>
      <c r="BQ19" s="116">
        <f t="shared" si="61"/>
        <v>0</v>
      </c>
      <c r="BR19" s="116">
        <f t="shared" si="61"/>
        <v>0</v>
      </c>
      <c r="BS19" s="116">
        <f t="shared" si="61"/>
        <v>0</v>
      </c>
      <c r="BT19" s="116">
        <f t="shared" si="61"/>
        <v>639.9905123</v>
      </c>
      <c r="BU19" s="116">
        <f t="shared" si="61"/>
        <v>0</v>
      </c>
      <c r="BV19" s="116">
        <f t="shared" si="61"/>
        <v>634.5652983</v>
      </c>
      <c r="BW19" s="116">
        <f t="shared" si="61"/>
        <v>0</v>
      </c>
      <c r="BX19" s="116">
        <f t="shared" si="61"/>
        <v>0</v>
      </c>
      <c r="BY19" s="117">
        <v>0.0</v>
      </c>
      <c r="BZ19" s="117">
        <v>0.0</v>
      </c>
      <c r="CA19" s="117">
        <v>0.0</v>
      </c>
      <c r="CB19" s="117">
        <v>0.0</v>
      </c>
      <c r="CC19" s="117">
        <v>0.0</v>
      </c>
      <c r="CD19" s="118">
        <f t="shared" si="8"/>
        <v>389.3385982</v>
      </c>
      <c r="CE19" s="118">
        <f t="shared" si="9"/>
        <v>484.836335</v>
      </c>
      <c r="CF19" s="118">
        <f t="shared" ref="CF19:CI19" si="62">AP19</f>
        <v>0</v>
      </c>
      <c r="CG19" s="118">
        <f t="shared" si="62"/>
        <v>0</v>
      </c>
      <c r="CH19" s="118">
        <f t="shared" si="62"/>
        <v>569.1561533</v>
      </c>
      <c r="CI19" s="118">
        <f t="shared" si="62"/>
        <v>570.2181535</v>
      </c>
      <c r="CJ19" s="118">
        <f t="shared" si="11"/>
        <v>476.632734</v>
      </c>
      <c r="CK19" s="118">
        <f t="shared" si="12"/>
        <v>383.3687566</v>
      </c>
      <c r="CL19" s="118">
        <f t="shared" si="13"/>
        <v>550.4846527</v>
      </c>
      <c r="CM19" s="118">
        <f t="shared" si="14"/>
        <v>582.4301384</v>
      </c>
      <c r="CN19" s="118">
        <f t="shared" si="15"/>
        <v>492.4697669</v>
      </c>
      <c r="CO19" s="118">
        <f t="shared" si="16"/>
        <v>0</v>
      </c>
      <c r="CP19" s="118">
        <f t="shared" si="17"/>
        <v>0</v>
      </c>
      <c r="CQ19" s="118">
        <f t="shared" si="18"/>
        <v>0</v>
      </c>
      <c r="CR19" s="118">
        <f t="shared" ref="CR19:CS19" si="63">BL19</f>
        <v>0</v>
      </c>
      <c r="CS19" s="118">
        <f t="shared" si="63"/>
        <v>0</v>
      </c>
      <c r="CT19" s="118">
        <f t="shared" ref="CT19:CV19" si="64">BP19</f>
        <v>0</v>
      </c>
      <c r="CU19" s="118">
        <f t="shared" si="64"/>
        <v>0</v>
      </c>
      <c r="CV19" s="118">
        <f t="shared" si="64"/>
        <v>0</v>
      </c>
      <c r="CW19" s="118">
        <f t="shared" si="21"/>
        <v>639.9905123</v>
      </c>
      <c r="CX19" s="118">
        <f t="shared" si="22"/>
        <v>634.5652983</v>
      </c>
      <c r="CY19" s="118">
        <f t="shared" si="23"/>
        <v>0</v>
      </c>
      <c r="CZ19" s="119">
        <f t="shared" si="24"/>
        <v>2427.204103</v>
      </c>
      <c r="DA19" s="120"/>
    </row>
    <row r="20">
      <c r="A20" s="109" t="str">
        <f t="shared" si="5"/>
        <v>LeoLongstreet</v>
      </c>
      <c r="B20" s="110">
        <f t="shared" si="6"/>
        <v>13</v>
      </c>
      <c r="C20" s="121" t="s">
        <v>176</v>
      </c>
      <c r="D20" s="121" t="s">
        <v>177</v>
      </c>
      <c r="E20" s="123" t="s">
        <v>77</v>
      </c>
      <c r="F20" s="112" t="s">
        <v>170</v>
      </c>
      <c r="G20" s="113">
        <v>69.79</v>
      </c>
      <c r="H20" s="113">
        <v>51.29</v>
      </c>
      <c r="I20" s="114">
        <v>67.8</v>
      </c>
      <c r="J20" s="115">
        <v>66.43</v>
      </c>
      <c r="K20" s="114"/>
      <c r="L20" s="114"/>
      <c r="M20" s="114"/>
      <c r="N20" s="114"/>
      <c r="O20" s="114"/>
      <c r="P20" s="114"/>
      <c r="Q20" s="115"/>
      <c r="R20" s="115"/>
      <c r="S20" s="115"/>
      <c r="T20" s="115"/>
      <c r="U20" s="115"/>
      <c r="V20" s="115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6">
        <f t="shared" ref="AP20:BX20" si="65">((G20/G$4)*1000)*G$5</f>
        <v>540.2989519</v>
      </c>
      <c r="AQ20" s="116">
        <f t="shared" si="65"/>
        <v>417.1483984</v>
      </c>
      <c r="AR20" s="116">
        <f t="shared" si="65"/>
        <v>524.5179719</v>
      </c>
      <c r="AS20" s="116">
        <f t="shared" si="65"/>
        <v>646.9614336</v>
      </c>
      <c r="AT20" s="116">
        <f t="shared" si="65"/>
        <v>0</v>
      </c>
      <c r="AU20" s="116">
        <f t="shared" si="65"/>
        <v>0</v>
      </c>
      <c r="AV20" s="116">
        <f t="shared" si="65"/>
        <v>0</v>
      </c>
      <c r="AW20" s="116">
        <f t="shared" si="65"/>
        <v>0</v>
      </c>
      <c r="AX20" s="116">
        <f t="shared" si="65"/>
        <v>0</v>
      </c>
      <c r="AY20" s="116">
        <f t="shared" si="65"/>
        <v>0</v>
      </c>
      <c r="AZ20" s="116">
        <f t="shared" si="65"/>
        <v>0</v>
      </c>
      <c r="BA20" s="116">
        <f t="shared" si="65"/>
        <v>0</v>
      </c>
      <c r="BB20" s="116">
        <f t="shared" si="65"/>
        <v>0</v>
      </c>
      <c r="BC20" s="116">
        <f t="shared" si="65"/>
        <v>0</v>
      </c>
      <c r="BD20" s="116">
        <f t="shared" si="65"/>
        <v>0</v>
      </c>
      <c r="BE20" s="116">
        <f t="shared" si="65"/>
        <v>0</v>
      </c>
      <c r="BF20" s="116">
        <f t="shared" si="65"/>
        <v>0</v>
      </c>
      <c r="BG20" s="116">
        <f t="shared" si="65"/>
        <v>0</v>
      </c>
      <c r="BH20" s="116">
        <f t="shared" si="65"/>
        <v>0</v>
      </c>
      <c r="BI20" s="116">
        <f t="shared" si="65"/>
        <v>0</v>
      </c>
      <c r="BJ20" s="116">
        <f t="shared" si="65"/>
        <v>0</v>
      </c>
      <c r="BK20" s="116">
        <f t="shared" si="65"/>
        <v>0</v>
      </c>
      <c r="BL20" s="116">
        <f t="shared" si="65"/>
        <v>0</v>
      </c>
      <c r="BM20" s="116">
        <f t="shared" si="65"/>
        <v>0</v>
      </c>
      <c r="BN20" s="116">
        <f t="shared" si="65"/>
        <v>0</v>
      </c>
      <c r="BO20" s="116">
        <f t="shared" si="65"/>
        <v>0</v>
      </c>
      <c r="BP20" s="116">
        <f t="shared" si="65"/>
        <v>0</v>
      </c>
      <c r="BQ20" s="116">
        <f t="shared" si="65"/>
        <v>0</v>
      </c>
      <c r="BR20" s="116">
        <f t="shared" si="65"/>
        <v>0</v>
      </c>
      <c r="BS20" s="116">
        <f t="shared" si="65"/>
        <v>0</v>
      </c>
      <c r="BT20" s="116">
        <f t="shared" si="65"/>
        <v>0</v>
      </c>
      <c r="BU20" s="116">
        <f t="shared" si="65"/>
        <v>0</v>
      </c>
      <c r="BV20" s="116">
        <f t="shared" si="65"/>
        <v>0</v>
      </c>
      <c r="BW20" s="116">
        <f t="shared" si="65"/>
        <v>0</v>
      </c>
      <c r="BX20" s="116">
        <f t="shared" si="65"/>
        <v>0</v>
      </c>
      <c r="BY20" s="117">
        <v>0.0</v>
      </c>
      <c r="BZ20" s="117">
        <v>0.0</v>
      </c>
      <c r="CA20" s="117">
        <v>0.0</v>
      </c>
      <c r="CB20" s="117">
        <v>0.0</v>
      </c>
      <c r="CC20" s="117">
        <v>0.0</v>
      </c>
      <c r="CD20" s="118">
        <f t="shared" si="8"/>
        <v>0</v>
      </c>
      <c r="CE20" s="118">
        <f t="shared" si="9"/>
        <v>0</v>
      </c>
      <c r="CF20" s="118">
        <f t="shared" ref="CF20:CI20" si="66">AP20</f>
        <v>540.2989519</v>
      </c>
      <c r="CG20" s="118">
        <f t="shared" si="66"/>
        <v>417.1483984</v>
      </c>
      <c r="CH20" s="118">
        <f t="shared" si="66"/>
        <v>524.5179719</v>
      </c>
      <c r="CI20" s="118">
        <f t="shared" si="66"/>
        <v>646.9614336</v>
      </c>
      <c r="CJ20" s="118">
        <f t="shared" si="11"/>
        <v>0</v>
      </c>
      <c r="CK20" s="118">
        <f t="shared" si="12"/>
        <v>0</v>
      </c>
      <c r="CL20" s="118">
        <f t="shared" si="13"/>
        <v>0</v>
      </c>
      <c r="CM20" s="118">
        <f t="shared" si="14"/>
        <v>0</v>
      </c>
      <c r="CN20" s="118">
        <f t="shared" si="15"/>
        <v>0</v>
      </c>
      <c r="CO20" s="118">
        <f t="shared" si="16"/>
        <v>0</v>
      </c>
      <c r="CP20" s="118">
        <f t="shared" si="17"/>
        <v>0</v>
      </c>
      <c r="CQ20" s="118">
        <f t="shared" si="18"/>
        <v>0</v>
      </c>
      <c r="CR20" s="118">
        <f t="shared" ref="CR20:CS20" si="67">BL20</f>
        <v>0</v>
      </c>
      <c r="CS20" s="118">
        <f t="shared" si="67"/>
        <v>0</v>
      </c>
      <c r="CT20" s="118">
        <f t="shared" ref="CT20:CV20" si="68">BP20</f>
        <v>0</v>
      </c>
      <c r="CU20" s="118">
        <f t="shared" si="68"/>
        <v>0</v>
      </c>
      <c r="CV20" s="118">
        <f t="shared" si="68"/>
        <v>0</v>
      </c>
      <c r="CW20" s="118">
        <f t="shared" si="21"/>
        <v>0</v>
      </c>
      <c r="CX20" s="118">
        <f t="shared" si="22"/>
        <v>0</v>
      </c>
      <c r="CY20" s="118">
        <f t="shared" si="23"/>
        <v>0</v>
      </c>
      <c r="CZ20" s="119">
        <f t="shared" si="24"/>
        <v>2128.926756</v>
      </c>
      <c r="DA20" s="120"/>
    </row>
    <row r="21">
      <c r="A21" s="109" t="str">
        <f t="shared" si="5"/>
        <v>TrentWalkley</v>
      </c>
      <c r="B21" s="110">
        <f t="shared" si="6"/>
        <v>14</v>
      </c>
      <c r="C21" s="121" t="s">
        <v>178</v>
      </c>
      <c r="D21" s="121" t="s">
        <v>179</v>
      </c>
      <c r="E21" s="109" t="s">
        <v>77</v>
      </c>
      <c r="F21" s="112" t="s">
        <v>153</v>
      </c>
      <c r="G21" s="113">
        <v>0.0</v>
      </c>
      <c r="H21" s="113">
        <v>59.24</v>
      </c>
      <c r="I21" s="114">
        <v>0.0</v>
      </c>
      <c r="J21" s="114"/>
      <c r="K21" s="115">
        <v>34.69</v>
      </c>
      <c r="L21" s="114"/>
      <c r="M21" s="114"/>
      <c r="N21" s="114"/>
      <c r="O21" s="114"/>
      <c r="P21" s="114"/>
      <c r="Q21" s="115">
        <v>49.01</v>
      </c>
      <c r="R21" s="115"/>
      <c r="S21" s="115">
        <v>33.67</v>
      </c>
      <c r="T21" s="115"/>
      <c r="U21" s="115"/>
      <c r="V21" s="115"/>
      <c r="W21" s="114"/>
      <c r="X21" s="114"/>
      <c r="Y21" s="115">
        <v>47.77</v>
      </c>
      <c r="Z21" s="114"/>
      <c r="AA21" s="114"/>
      <c r="AB21" s="114"/>
      <c r="AC21" s="115">
        <v>52.06</v>
      </c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6">
        <f t="shared" ref="AP21:BX21" si="69">((G21/G$4)*1000)*G$5</f>
        <v>0</v>
      </c>
      <c r="AQ21" s="116">
        <f t="shared" si="69"/>
        <v>481.8068068</v>
      </c>
      <c r="AR21" s="116">
        <f t="shared" si="69"/>
        <v>0</v>
      </c>
      <c r="AS21" s="116">
        <f t="shared" si="69"/>
        <v>0</v>
      </c>
      <c r="AT21" s="116">
        <f t="shared" si="69"/>
        <v>343.9648334</v>
      </c>
      <c r="AU21" s="116">
        <f t="shared" si="69"/>
        <v>0</v>
      </c>
      <c r="AV21" s="116">
        <f t="shared" si="69"/>
        <v>0</v>
      </c>
      <c r="AW21" s="116">
        <f t="shared" si="69"/>
        <v>0</v>
      </c>
      <c r="AX21" s="116">
        <f t="shared" si="69"/>
        <v>0</v>
      </c>
      <c r="AY21" s="116">
        <f t="shared" si="69"/>
        <v>0</v>
      </c>
      <c r="AZ21" s="116">
        <f t="shared" si="69"/>
        <v>514.048618</v>
      </c>
      <c r="BA21" s="116">
        <f t="shared" si="69"/>
        <v>0</v>
      </c>
      <c r="BB21" s="116">
        <f t="shared" si="69"/>
        <v>376.2258446</v>
      </c>
      <c r="BC21" s="116">
        <f t="shared" si="69"/>
        <v>0</v>
      </c>
      <c r="BD21" s="116">
        <f t="shared" si="69"/>
        <v>0</v>
      </c>
      <c r="BE21" s="116">
        <f t="shared" si="69"/>
        <v>0</v>
      </c>
      <c r="BF21" s="116">
        <f t="shared" si="69"/>
        <v>0</v>
      </c>
      <c r="BG21" s="116">
        <f t="shared" si="69"/>
        <v>0</v>
      </c>
      <c r="BH21" s="116">
        <f t="shared" si="69"/>
        <v>541.2009063</v>
      </c>
      <c r="BI21" s="116">
        <f t="shared" si="69"/>
        <v>0</v>
      </c>
      <c r="BJ21" s="116">
        <f t="shared" si="69"/>
        <v>0</v>
      </c>
      <c r="BK21" s="116">
        <f t="shared" si="69"/>
        <v>0</v>
      </c>
      <c r="BL21" s="116">
        <f t="shared" si="69"/>
        <v>588.4702336</v>
      </c>
      <c r="BM21" s="116">
        <f t="shared" si="69"/>
        <v>0</v>
      </c>
      <c r="BN21" s="116">
        <f t="shared" si="69"/>
        <v>0</v>
      </c>
      <c r="BO21" s="116">
        <f t="shared" si="69"/>
        <v>0</v>
      </c>
      <c r="BP21" s="116">
        <f t="shared" si="69"/>
        <v>0</v>
      </c>
      <c r="BQ21" s="116">
        <f t="shared" si="69"/>
        <v>0</v>
      </c>
      <c r="BR21" s="116">
        <f t="shared" si="69"/>
        <v>0</v>
      </c>
      <c r="BS21" s="116">
        <f t="shared" si="69"/>
        <v>0</v>
      </c>
      <c r="BT21" s="116">
        <f t="shared" si="69"/>
        <v>0</v>
      </c>
      <c r="BU21" s="116">
        <f t="shared" si="69"/>
        <v>0</v>
      </c>
      <c r="BV21" s="116">
        <f t="shared" si="69"/>
        <v>0</v>
      </c>
      <c r="BW21" s="116">
        <f t="shared" si="69"/>
        <v>0</v>
      </c>
      <c r="BX21" s="116">
        <f t="shared" si="69"/>
        <v>0</v>
      </c>
      <c r="BY21" s="117">
        <v>0.0</v>
      </c>
      <c r="BZ21" s="117">
        <v>0.0</v>
      </c>
      <c r="CA21" s="117">
        <v>0.0</v>
      </c>
      <c r="CB21" s="117">
        <v>0.0</v>
      </c>
      <c r="CC21" s="117">
        <v>0.0</v>
      </c>
      <c r="CD21" s="118">
        <f t="shared" si="8"/>
        <v>514.048618</v>
      </c>
      <c r="CE21" s="118">
        <f t="shared" si="9"/>
        <v>376.2258446</v>
      </c>
      <c r="CF21" s="118">
        <f t="shared" ref="CF21:CI21" si="70">AP21</f>
        <v>0</v>
      </c>
      <c r="CG21" s="118">
        <f t="shared" si="70"/>
        <v>481.8068068</v>
      </c>
      <c r="CH21" s="118">
        <f t="shared" si="70"/>
        <v>0</v>
      </c>
      <c r="CI21" s="118">
        <f t="shared" si="70"/>
        <v>0</v>
      </c>
      <c r="CJ21" s="118">
        <f t="shared" si="11"/>
        <v>343.9648334</v>
      </c>
      <c r="CK21" s="118">
        <f t="shared" si="12"/>
        <v>0</v>
      </c>
      <c r="CL21" s="118">
        <f t="shared" si="13"/>
        <v>0</v>
      </c>
      <c r="CM21" s="118">
        <f t="shared" si="14"/>
        <v>0</v>
      </c>
      <c r="CN21" s="118">
        <f t="shared" si="15"/>
        <v>0</v>
      </c>
      <c r="CO21" s="118">
        <f t="shared" si="16"/>
        <v>0</v>
      </c>
      <c r="CP21" s="118">
        <f t="shared" si="17"/>
        <v>541.2009063</v>
      </c>
      <c r="CQ21" s="118">
        <f t="shared" si="18"/>
        <v>0</v>
      </c>
      <c r="CR21" s="118">
        <f t="shared" ref="CR21:CS21" si="71">BL21</f>
        <v>588.4702336</v>
      </c>
      <c r="CS21" s="118">
        <f t="shared" si="71"/>
        <v>0</v>
      </c>
      <c r="CT21" s="118">
        <f t="shared" ref="CT21:CV21" si="72">BP21</f>
        <v>0</v>
      </c>
      <c r="CU21" s="118">
        <f t="shared" si="72"/>
        <v>0</v>
      </c>
      <c r="CV21" s="118">
        <f t="shared" si="72"/>
        <v>0</v>
      </c>
      <c r="CW21" s="118">
        <f t="shared" si="21"/>
        <v>0</v>
      </c>
      <c r="CX21" s="118">
        <f t="shared" si="22"/>
        <v>0</v>
      </c>
      <c r="CY21" s="118">
        <f t="shared" si="23"/>
        <v>0</v>
      </c>
      <c r="CZ21" s="119">
        <f t="shared" si="24"/>
        <v>2125.526565</v>
      </c>
      <c r="DA21" s="120"/>
    </row>
    <row r="22">
      <c r="A22" s="109" t="str">
        <f t="shared" si="5"/>
        <v>OliverHelvoigt</v>
      </c>
      <c r="B22" s="110">
        <f t="shared" si="6"/>
        <v>15</v>
      </c>
      <c r="C22" s="121" t="s">
        <v>180</v>
      </c>
      <c r="D22" s="121" t="s">
        <v>73</v>
      </c>
      <c r="E22" s="123" t="s">
        <v>69</v>
      </c>
      <c r="F22" s="112" t="s">
        <v>164</v>
      </c>
      <c r="G22" s="113">
        <v>72.75</v>
      </c>
      <c r="H22" s="113">
        <v>51.95</v>
      </c>
      <c r="I22" s="114">
        <v>53.66</v>
      </c>
      <c r="J22" s="115">
        <v>58.05</v>
      </c>
      <c r="K22" s="114"/>
      <c r="L22" s="114"/>
      <c r="M22" s="114"/>
      <c r="N22" s="114"/>
      <c r="O22" s="114"/>
      <c r="P22" s="114"/>
      <c r="Q22" s="115">
        <v>4.85</v>
      </c>
      <c r="R22" s="115"/>
      <c r="S22" s="115">
        <v>13.95</v>
      </c>
      <c r="T22" s="115"/>
      <c r="U22" s="115"/>
      <c r="V22" s="115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6">
        <f t="shared" ref="AP22:BX22" si="73">((G22/G$4)*1000)*G$5</f>
        <v>563.214626</v>
      </c>
      <c r="AQ22" s="116">
        <f t="shared" si="73"/>
        <v>422.5162663</v>
      </c>
      <c r="AR22" s="116">
        <f t="shared" si="73"/>
        <v>415.1273506</v>
      </c>
      <c r="AS22" s="116">
        <f t="shared" si="73"/>
        <v>565.348656</v>
      </c>
      <c r="AT22" s="116">
        <f t="shared" si="73"/>
        <v>0</v>
      </c>
      <c r="AU22" s="116">
        <f t="shared" si="73"/>
        <v>0</v>
      </c>
      <c r="AV22" s="116">
        <f t="shared" si="73"/>
        <v>0</v>
      </c>
      <c r="AW22" s="116">
        <f t="shared" si="73"/>
        <v>0</v>
      </c>
      <c r="AX22" s="116">
        <f t="shared" si="73"/>
        <v>0</v>
      </c>
      <c r="AY22" s="116">
        <f t="shared" si="73"/>
        <v>0</v>
      </c>
      <c r="AZ22" s="116">
        <f t="shared" si="73"/>
        <v>50.86994077</v>
      </c>
      <c r="BA22" s="116">
        <f t="shared" si="73"/>
        <v>0</v>
      </c>
      <c r="BB22" s="116">
        <f t="shared" si="73"/>
        <v>155.8761667</v>
      </c>
      <c r="BC22" s="116">
        <f t="shared" si="73"/>
        <v>0</v>
      </c>
      <c r="BD22" s="116">
        <f t="shared" si="73"/>
        <v>0</v>
      </c>
      <c r="BE22" s="116">
        <f t="shared" si="73"/>
        <v>0</v>
      </c>
      <c r="BF22" s="116">
        <f t="shared" si="73"/>
        <v>0</v>
      </c>
      <c r="BG22" s="116">
        <f t="shared" si="73"/>
        <v>0</v>
      </c>
      <c r="BH22" s="116">
        <f t="shared" si="73"/>
        <v>0</v>
      </c>
      <c r="BI22" s="116">
        <f t="shared" si="73"/>
        <v>0</v>
      </c>
      <c r="BJ22" s="116">
        <f t="shared" si="73"/>
        <v>0</v>
      </c>
      <c r="BK22" s="116">
        <f t="shared" si="73"/>
        <v>0</v>
      </c>
      <c r="BL22" s="116">
        <f t="shared" si="73"/>
        <v>0</v>
      </c>
      <c r="BM22" s="116">
        <f t="shared" si="73"/>
        <v>0</v>
      </c>
      <c r="BN22" s="116">
        <f t="shared" si="73"/>
        <v>0</v>
      </c>
      <c r="BO22" s="116">
        <f t="shared" si="73"/>
        <v>0</v>
      </c>
      <c r="BP22" s="116">
        <f t="shared" si="73"/>
        <v>0</v>
      </c>
      <c r="BQ22" s="116">
        <f t="shared" si="73"/>
        <v>0</v>
      </c>
      <c r="BR22" s="116">
        <f t="shared" si="73"/>
        <v>0</v>
      </c>
      <c r="BS22" s="116">
        <f t="shared" si="73"/>
        <v>0</v>
      </c>
      <c r="BT22" s="116">
        <f t="shared" si="73"/>
        <v>0</v>
      </c>
      <c r="BU22" s="116">
        <f t="shared" si="73"/>
        <v>0</v>
      </c>
      <c r="BV22" s="116">
        <f t="shared" si="73"/>
        <v>0</v>
      </c>
      <c r="BW22" s="116">
        <f t="shared" si="73"/>
        <v>0</v>
      </c>
      <c r="BX22" s="116">
        <f t="shared" si="73"/>
        <v>0</v>
      </c>
      <c r="BY22" s="117">
        <v>0.0</v>
      </c>
      <c r="BZ22" s="117">
        <v>0.0</v>
      </c>
      <c r="CA22" s="117">
        <v>0.0</v>
      </c>
      <c r="CB22" s="117">
        <v>0.0</v>
      </c>
      <c r="CC22" s="117">
        <v>0.0</v>
      </c>
      <c r="CD22" s="118">
        <f t="shared" si="8"/>
        <v>50.86994077</v>
      </c>
      <c r="CE22" s="118">
        <f t="shared" si="9"/>
        <v>155.8761667</v>
      </c>
      <c r="CF22" s="118">
        <f t="shared" ref="CF22:CI22" si="74">AP22</f>
        <v>563.214626</v>
      </c>
      <c r="CG22" s="118">
        <f t="shared" si="74"/>
        <v>422.5162663</v>
      </c>
      <c r="CH22" s="118">
        <f t="shared" si="74"/>
        <v>415.1273506</v>
      </c>
      <c r="CI22" s="118">
        <f t="shared" si="74"/>
        <v>565.348656</v>
      </c>
      <c r="CJ22" s="118">
        <f t="shared" si="11"/>
        <v>0</v>
      </c>
      <c r="CK22" s="118">
        <f t="shared" si="12"/>
        <v>0</v>
      </c>
      <c r="CL22" s="118">
        <f t="shared" si="13"/>
        <v>0</v>
      </c>
      <c r="CM22" s="118">
        <f t="shared" si="14"/>
        <v>0</v>
      </c>
      <c r="CN22" s="118">
        <f t="shared" si="15"/>
        <v>0</v>
      </c>
      <c r="CO22" s="118">
        <f t="shared" si="16"/>
        <v>0</v>
      </c>
      <c r="CP22" s="118">
        <f t="shared" si="17"/>
        <v>0</v>
      </c>
      <c r="CQ22" s="118">
        <f t="shared" si="18"/>
        <v>0</v>
      </c>
      <c r="CR22" s="118">
        <f t="shared" ref="CR22:CS22" si="75">BL22</f>
        <v>0</v>
      </c>
      <c r="CS22" s="118">
        <f t="shared" si="75"/>
        <v>0</v>
      </c>
      <c r="CT22" s="118">
        <f t="shared" ref="CT22:CV22" si="76">BP22</f>
        <v>0</v>
      </c>
      <c r="CU22" s="118">
        <f t="shared" si="76"/>
        <v>0</v>
      </c>
      <c r="CV22" s="118">
        <f t="shared" si="76"/>
        <v>0</v>
      </c>
      <c r="CW22" s="118">
        <f t="shared" si="21"/>
        <v>0</v>
      </c>
      <c r="CX22" s="118">
        <f t="shared" si="22"/>
        <v>0</v>
      </c>
      <c r="CY22" s="118">
        <f t="shared" si="23"/>
        <v>0</v>
      </c>
      <c r="CZ22" s="119">
        <f t="shared" si="24"/>
        <v>1966.206899</v>
      </c>
      <c r="DA22" s="120"/>
    </row>
    <row r="23">
      <c r="A23" s="109" t="str">
        <f t="shared" si="5"/>
        <v>BrandonVan Schalm</v>
      </c>
      <c r="B23" s="110">
        <f t="shared" si="6"/>
        <v>16</v>
      </c>
      <c r="C23" s="121" t="s">
        <v>181</v>
      </c>
      <c r="D23" s="121" t="s">
        <v>182</v>
      </c>
      <c r="E23" s="109" t="s">
        <v>77</v>
      </c>
      <c r="F23" s="112" t="s">
        <v>170</v>
      </c>
      <c r="G23" s="113">
        <v>61.23</v>
      </c>
      <c r="H23" s="113">
        <v>49.93</v>
      </c>
      <c r="I23" s="114">
        <v>59.81</v>
      </c>
      <c r="J23" s="115">
        <v>53.6</v>
      </c>
      <c r="K23" s="114"/>
      <c r="L23" s="114"/>
      <c r="M23" s="114"/>
      <c r="N23" s="114"/>
      <c r="O23" s="114"/>
      <c r="P23" s="114"/>
      <c r="Q23" s="115"/>
      <c r="R23" s="115"/>
      <c r="S23" s="115"/>
      <c r="T23" s="115"/>
      <c r="U23" s="115"/>
      <c r="V23" s="115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6">
        <f t="shared" ref="AP23:BX23" si="77">((G23/G$4)*1000)*G$5</f>
        <v>474.0292997</v>
      </c>
      <c r="AQ23" s="116">
        <f t="shared" si="77"/>
        <v>406.0873373</v>
      </c>
      <c r="AR23" s="116">
        <f t="shared" si="77"/>
        <v>462.7053083</v>
      </c>
      <c r="AS23" s="116">
        <f t="shared" si="77"/>
        <v>522.0101286</v>
      </c>
      <c r="AT23" s="116">
        <f t="shared" si="77"/>
        <v>0</v>
      </c>
      <c r="AU23" s="116">
        <f t="shared" si="77"/>
        <v>0</v>
      </c>
      <c r="AV23" s="116">
        <f t="shared" si="77"/>
        <v>0</v>
      </c>
      <c r="AW23" s="116">
        <f t="shared" si="77"/>
        <v>0</v>
      </c>
      <c r="AX23" s="116">
        <f t="shared" si="77"/>
        <v>0</v>
      </c>
      <c r="AY23" s="116">
        <f t="shared" si="77"/>
        <v>0</v>
      </c>
      <c r="AZ23" s="116">
        <f t="shared" si="77"/>
        <v>0</v>
      </c>
      <c r="BA23" s="116">
        <f t="shared" si="77"/>
        <v>0</v>
      </c>
      <c r="BB23" s="116">
        <f t="shared" si="77"/>
        <v>0</v>
      </c>
      <c r="BC23" s="116">
        <f t="shared" si="77"/>
        <v>0</v>
      </c>
      <c r="BD23" s="116">
        <f t="shared" si="77"/>
        <v>0</v>
      </c>
      <c r="BE23" s="116">
        <f t="shared" si="77"/>
        <v>0</v>
      </c>
      <c r="BF23" s="116">
        <f t="shared" si="77"/>
        <v>0</v>
      </c>
      <c r="BG23" s="116">
        <f t="shared" si="77"/>
        <v>0</v>
      </c>
      <c r="BH23" s="116">
        <f t="shared" si="77"/>
        <v>0</v>
      </c>
      <c r="BI23" s="116">
        <f t="shared" si="77"/>
        <v>0</v>
      </c>
      <c r="BJ23" s="116">
        <f t="shared" si="77"/>
        <v>0</v>
      </c>
      <c r="BK23" s="116">
        <f t="shared" si="77"/>
        <v>0</v>
      </c>
      <c r="BL23" s="116">
        <f t="shared" si="77"/>
        <v>0</v>
      </c>
      <c r="BM23" s="116">
        <f t="shared" si="77"/>
        <v>0</v>
      </c>
      <c r="BN23" s="116">
        <f t="shared" si="77"/>
        <v>0</v>
      </c>
      <c r="BO23" s="116">
        <f t="shared" si="77"/>
        <v>0</v>
      </c>
      <c r="BP23" s="116">
        <f t="shared" si="77"/>
        <v>0</v>
      </c>
      <c r="BQ23" s="116">
        <f t="shared" si="77"/>
        <v>0</v>
      </c>
      <c r="BR23" s="116">
        <f t="shared" si="77"/>
        <v>0</v>
      </c>
      <c r="BS23" s="116">
        <f t="shared" si="77"/>
        <v>0</v>
      </c>
      <c r="BT23" s="116">
        <f t="shared" si="77"/>
        <v>0</v>
      </c>
      <c r="BU23" s="116">
        <f t="shared" si="77"/>
        <v>0</v>
      </c>
      <c r="BV23" s="116">
        <f t="shared" si="77"/>
        <v>0</v>
      </c>
      <c r="BW23" s="116">
        <f t="shared" si="77"/>
        <v>0</v>
      </c>
      <c r="BX23" s="116">
        <f t="shared" si="77"/>
        <v>0</v>
      </c>
      <c r="BY23" s="117">
        <v>0.0</v>
      </c>
      <c r="BZ23" s="117">
        <v>0.0</v>
      </c>
      <c r="CA23" s="117">
        <v>0.0</v>
      </c>
      <c r="CB23" s="117">
        <v>0.0</v>
      </c>
      <c r="CC23" s="117">
        <v>0.0</v>
      </c>
      <c r="CD23" s="118">
        <f t="shared" si="8"/>
        <v>0</v>
      </c>
      <c r="CE23" s="118">
        <f t="shared" si="9"/>
        <v>0</v>
      </c>
      <c r="CF23" s="118">
        <f t="shared" ref="CF23:CI23" si="78">AP23</f>
        <v>474.0292997</v>
      </c>
      <c r="CG23" s="118">
        <f t="shared" si="78"/>
        <v>406.0873373</v>
      </c>
      <c r="CH23" s="118">
        <f t="shared" si="78"/>
        <v>462.7053083</v>
      </c>
      <c r="CI23" s="118">
        <f t="shared" si="78"/>
        <v>522.0101286</v>
      </c>
      <c r="CJ23" s="118">
        <f t="shared" si="11"/>
        <v>0</v>
      </c>
      <c r="CK23" s="118">
        <f t="shared" si="12"/>
        <v>0</v>
      </c>
      <c r="CL23" s="118">
        <f t="shared" si="13"/>
        <v>0</v>
      </c>
      <c r="CM23" s="118">
        <f t="shared" si="14"/>
        <v>0</v>
      </c>
      <c r="CN23" s="118">
        <f t="shared" si="15"/>
        <v>0</v>
      </c>
      <c r="CO23" s="118">
        <f t="shared" si="16"/>
        <v>0</v>
      </c>
      <c r="CP23" s="118">
        <f t="shared" si="17"/>
        <v>0</v>
      </c>
      <c r="CQ23" s="118">
        <f t="shared" si="18"/>
        <v>0</v>
      </c>
      <c r="CR23" s="118">
        <f t="shared" ref="CR23:CS23" si="79">BL23</f>
        <v>0</v>
      </c>
      <c r="CS23" s="118">
        <f t="shared" si="79"/>
        <v>0</v>
      </c>
      <c r="CT23" s="118">
        <f t="shared" ref="CT23:CV23" si="80">BP23</f>
        <v>0</v>
      </c>
      <c r="CU23" s="118">
        <f t="shared" si="80"/>
        <v>0</v>
      </c>
      <c r="CV23" s="118">
        <f t="shared" si="80"/>
        <v>0</v>
      </c>
      <c r="CW23" s="118">
        <f t="shared" si="21"/>
        <v>0</v>
      </c>
      <c r="CX23" s="118">
        <f t="shared" si="22"/>
        <v>0</v>
      </c>
      <c r="CY23" s="118">
        <f t="shared" si="23"/>
        <v>0</v>
      </c>
      <c r="CZ23" s="119">
        <f t="shared" si="24"/>
        <v>1864.832074</v>
      </c>
      <c r="DA23" s="120"/>
    </row>
    <row r="24">
      <c r="A24" s="109" t="str">
        <f t="shared" si="5"/>
        <v>RoxtonDorward</v>
      </c>
      <c r="B24" s="110">
        <f t="shared" si="6"/>
        <v>17</v>
      </c>
      <c r="C24" s="121" t="s">
        <v>183</v>
      </c>
      <c r="D24" s="121" t="s">
        <v>184</v>
      </c>
      <c r="E24" s="109" t="s">
        <v>128</v>
      </c>
      <c r="F24" s="112" t="s">
        <v>185</v>
      </c>
      <c r="G24" s="113">
        <v>63.75</v>
      </c>
      <c r="H24" s="113">
        <v>45.85</v>
      </c>
      <c r="I24" s="114">
        <v>56.54</v>
      </c>
      <c r="J24" s="115">
        <v>51.98</v>
      </c>
      <c r="K24" s="114"/>
      <c r="L24" s="114"/>
      <c r="M24" s="114"/>
      <c r="N24" s="114"/>
      <c r="O24" s="114"/>
      <c r="P24" s="114"/>
      <c r="Q24" s="115"/>
      <c r="R24" s="115"/>
      <c r="S24" s="115"/>
      <c r="T24" s="115"/>
      <c r="U24" s="115"/>
      <c r="V24" s="115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6">
        <f t="shared" ref="AP24:BX24" si="81">((G24/G$4)*1000)*G$5</f>
        <v>493.5385898</v>
      </c>
      <c r="AQ24" s="116">
        <f t="shared" si="81"/>
        <v>372.9041542</v>
      </c>
      <c r="AR24" s="116">
        <f t="shared" si="81"/>
        <v>437.4077601</v>
      </c>
      <c r="AS24" s="116">
        <f t="shared" si="81"/>
        <v>506.2329568</v>
      </c>
      <c r="AT24" s="116">
        <f t="shared" si="81"/>
        <v>0</v>
      </c>
      <c r="AU24" s="116">
        <f t="shared" si="81"/>
        <v>0</v>
      </c>
      <c r="AV24" s="116">
        <f t="shared" si="81"/>
        <v>0</v>
      </c>
      <c r="AW24" s="116">
        <f t="shared" si="81"/>
        <v>0</v>
      </c>
      <c r="AX24" s="116">
        <f t="shared" si="81"/>
        <v>0</v>
      </c>
      <c r="AY24" s="116">
        <f t="shared" si="81"/>
        <v>0</v>
      </c>
      <c r="AZ24" s="116">
        <f t="shared" si="81"/>
        <v>0</v>
      </c>
      <c r="BA24" s="116">
        <f t="shared" si="81"/>
        <v>0</v>
      </c>
      <c r="BB24" s="116">
        <f t="shared" si="81"/>
        <v>0</v>
      </c>
      <c r="BC24" s="116">
        <f t="shared" si="81"/>
        <v>0</v>
      </c>
      <c r="BD24" s="116">
        <f t="shared" si="81"/>
        <v>0</v>
      </c>
      <c r="BE24" s="116">
        <f t="shared" si="81"/>
        <v>0</v>
      </c>
      <c r="BF24" s="116">
        <f t="shared" si="81"/>
        <v>0</v>
      </c>
      <c r="BG24" s="116">
        <f t="shared" si="81"/>
        <v>0</v>
      </c>
      <c r="BH24" s="116">
        <f t="shared" si="81"/>
        <v>0</v>
      </c>
      <c r="BI24" s="116">
        <f t="shared" si="81"/>
        <v>0</v>
      </c>
      <c r="BJ24" s="116">
        <f t="shared" si="81"/>
        <v>0</v>
      </c>
      <c r="BK24" s="116">
        <f t="shared" si="81"/>
        <v>0</v>
      </c>
      <c r="BL24" s="116">
        <f t="shared" si="81"/>
        <v>0</v>
      </c>
      <c r="BM24" s="116">
        <f t="shared" si="81"/>
        <v>0</v>
      </c>
      <c r="BN24" s="116">
        <f t="shared" si="81"/>
        <v>0</v>
      </c>
      <c r="BO24" s="116">
        <f t="shared" si="81"/>
        <v>0</v>
      </c>
      <c r="BP24" s="116">
        <f t="shared" si="81"/>
        <v>0</v>
      </c>
      <c r="BQ24" s="116">
        <f t="shared" si="81"/>
        <v>0</v>
      </c>
      <c r="BR24" s="116">
        <f t="shared" si="81"/>
        <v>0</v>
      </c>
      <c r="BS24" s="116">
        <f t="shared" si="81"/>
        <v>0</v>
      </c>
      <c r="BT24" s="116">
        <f t="shared" si="81"/>
        <v>0</v>
      </c>
      <c r="BU24" s="116">
        <f t="shared" si="81"/>
        <v>0</v>
      </c>
      <c r="BV24" s="116">
        <f t="shared" si="81"/>
        <v>0</v>
      </c>
      <c r="BW24" s="116">
        <f t="shared" si="81"/>
        <v>0</v>
      </c>
      <c r="BX24" s="116">
        <f t="shared" si="81"/>
        <v>0</v>
      </c>
      <c r="BY24" s="117">
        <v>0.0</v>
      </c>
      <c r="BZ24" s="117">
        <v>0.0</v>
      </c>
      <c r="CA24" s="117">
        <v>0.0</v>
      </c>
      <c r="CB24" s="117">
        <v>0.0</v>
      </c>
      <c r="CC24" s="117">
        <v>0.0</v>
      </c>
      <c r="CD24" s="118">
        <f t="shared" si="8"/>
        <v>0</v>
      </c>
      <c r="CE24" s="118">
        <f t="shared" si="9"/>
        <v>0</v>
      </c>
      <c r="CF24" s="118">
        <f t="shared" ref="CF24:CI24" si="82">AP24</f>
        <v>493.5385898</v>
      </c>
      <c r="CG24" s="118">
        <f t="shared" si="82"/>
        <v>372.9041542</v>
      </c>
      <c r="CH24" s="118">
        <f t="shared" si="82"/>
        <v>437.4077601</v>
      </c>
      <c r="CI24" s="118">
        <f t="shared" si="82"/>
        <v>506.2329568</v>
      </c>
      <c r="CJ24" s="118">
        <f t="shared" si="11"/>
        <v>0</v>
      </c>
      <c r="CK24" s="118">
        <f t="shared" si="12"/>
        <v>0</v>
      </c>
      <c r="CL24" s="118">
        <f t="shared" si="13"/>
        <v>0</v>
      </c>
      <c r="CM24" s="118">
        <f t="shared" si="14"/>
        <v>0</v>
      </c>
      <c r="CN24" s="118">
        <f t="shared" si="15"/>
        <v>0</v>
      </c>
      <c r="CO24" s="118">
        <f t="shared" si="16"/>
        <v>0</v>
      </c>
      <c r="CP24" s="118">
        <f t="shared" si="17"/>
        <v>0</v>
      </c>
      <c r="CQ24" s="118">
        <f t="shared" si="18"/>
        <v>0</v>
      </c>
      <c r="CR24" s="118">
        <f t="shared" ref="CR24:CS24" si="83">BL24</f>
        <v>0</v>
      </c>
      <c r="CS24" s="118">
        <f t="shared" si="83"/>
        <v>0</v>
      </c>
      <c r="CT24" s="118">
        <f t="shared" ref="CT24:CV24" si="84">BP24</f>
        <v>0</v>
      </c>
      <c r="CU24" s="118">
        <f t="shared" si="84"/>
        <v>0</v>
      </c>
      <c r="CV24" s="118">
        <f t="shared" si="84"/>
        <v>0</v>
      </c>
      <c r="CW24" s="118">
        <f t="shared" si="21"/>
        <v>0</v>
      </c>
      <c r="CX24" s="118">
        <f t="shared" si="22"/>
        <v>0</v>
      </c>
      <c r="CY24" s="118">
        <f t="shared" si="23"/>
        <v>0</v>
      </c>
      <c r="CZ24" s="119">
        <f t="shared" si="24"/>
        <v>1810.083461</v>
      </c>
      <c r="DA24" s="120"/>
    </row>
    <row r="25">
      <c r="A25" s="109" t="str">
        <f t="shared" si="5"/>
        <v>QuinnPatton</v>
      </c>
      <c r="B25" s="110">
        <f t="shared" si="6"/>
        <v>18</v>
      </c>
      <c r="C25" s="121" t="s">
        <v>151</v>
      </c>
      <c r="D25" s="121" t="s">
        <v>186</v>
      </c>
      <c r="E25" s="109" t="s">
        <v>187</v>
      </c>
      <c r="F25" s="112" t="s">
        <v>164</v>
      </c>
      <c r="G25" s="113">
        <v>0.0</v>
      </c>
      <c r="H25" s="113">
        <v>0.0</v>
      </c>
      <c r="I25" s="114">
        <v>0.0</v>
      </c>
      <c r="J25" s="114"/>
      <c r="K25" s="115">
        <v>7.42</v>
      </c>
      <c r="L25" s="114"/>
      <c r="M25" s="115">
        <v>1.04</v>
      </c>
      <c r="N25" s="114"/>
      <c r="O25" s="114"/>
      <c r="P25" s="115"/>
      <c r="Q25" s="115">
        <v>49.78</v>
      </c>
      <c r="R25" s="115"/>
      <c r="S25" s="115">
        <v>48.54</v>
      </c>
      <c r="T25" s="115"/>
      <c r="U25" s="115">
        <v>54.57</v>
      </c>
      <c r="V25" s="115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6">
        <f t="shared" ref="AP25:BX25" si="85">((G25/G$4)*1000)*G$5</f>
        <v>0</v>
      </c>
      <c r="AQ25" s="116">
        <f t="shared" si="85"/>
        <v>0</v>
      </c>
      <c r="AR25" s="116">
        <f t="shared" si="85"/>
        <v>0</v>
      </c>
      <c r="AS25" s="116">
        <f t="shared" si="85"/>
        <v>0</v>
      </c>
      <c r="AT25" s="116">
        <f t="shared" si="85"/>
        <v>73.57218403</v>
      </c>
      <c r="AU25" s="116">
        <f t="shared" si="85"/>
        <v>0</v>
      </c>
      <c r="AV25" s="116">
        <f t="shared" si="85"/>
        <v>11.841506</v>
      </c>
      <c r="AW25" s="116">
        <f t="shared" si="85"/>
        <v>0</v>
      </c>
      <c r="AX25" s="116">
        <f t="shared" si="85"/>
        <v>0</v>
      </c>
      <c r="AY25" s="116">
        <f t="shared" si="85"/>
        <v>0</v>
      </c>
      <c r="AZ25" s="116">
        <f t="shared" si="85"/>
        <v>522.1248766</v>
      </c>
      <c r="BA25" s="116">
        <f t="shared" si="85"/>
        <v>0</v>
      </c>
      <c r="BB25" s="116">
        <f t="shared" si="85"/>
        <v>542.3820166</v>
      </c>
      <c r="BC25" s="116">
        <f t="shared" si="85"/>
        <v>0</v>
      </c>
      <c r="BD25" s="116">
        <f t="shared" si="85"/>
        <v>612.3051989</v>
      </c>
      <c r="BE25" s="116">
        <f t="shared" si="85"/>
        <v>0</v>
      </c>
      <c r="BF25" s="116">
        <f t="shared" si="85"/>
        <v>0</v>
      </c>
      <c r="BG25" s="116">
        <f t="shared" si="85"/>
        <v>0</v>
      </c>
      <c r="BH25" s="116">
        <f t="shared" si="85"/>
        <v>0</v>
      </c>
      <c r="BI25" s="116">
        <f t="shared" si="85"/>
        <v>0</v>
      </c>
      <c r="BJ25" s="116">
        <f t="shared" si="85"/>
        <v>0</v>
      </c>
      <c r="BK25" s="116">
        <f t="shared" si="85"/>
        <v>0</v>
      </c>
      <c r="BL25" s="116">
        <f t="shared" si="85"/>
        <v>0</v>
      </c>
      <c r="BM25" s="116">
        <f t="shared" si="85"/>
        <v>0</v>
      </c>
      <c r="BN25" s="116">
        <f t="shared" si="85"/>
        <v>0</v>
      </c>
      <c r="BO25" s="116">
        <f t="shared" si="85"/>
        <v>0</v>
      </c>
      <c r="BP25" s="116">
        <f t="shared" si="85"/>
        <v>0</v>
      </c>
      <c r="BQ25" s="116">
        <f t="shared" si="85"/>
        <v>0</v>
      </c>
      <c r="BR25" s="116">
        <f t="shared" si="85"/>
        <v>0</v>
      </c>
      <c r="BS25" s="116">
        <f t="shared" si="85"/>
        <v>0</v>
      </c>
      <c r="BT25" s="116">
        <f t="shared" si="85"/>
        <v>0</v>
      </c>
      <c r="BU25" s="116">
        <f t="shared" si="85"/>
        <v>0</v>
      </c>
      <c r="BV25" s="116">
        <f t="shared" si="85"/>
        <v>0</v>
      </c>
      <c r="BW25" s="116">
        <f t="shared" si="85"/>
        <v>0</v>
      </c>
      <c r="BX25" s="116">
        <f t="shared" si="85"/>
        <v>0</v>
      </c>
      <c r="BY25" s="117">
        <v>0.0</v>
      </c>
      <c r="BZ25" s="117">
        <v>0.0</v>
      </c>
      <c r="CA25" s="117">
        <v>0.0</v>
      </c>
      <c r="CB25" s="117">
        <v>0.0</v>
      </c>
      <c r="CC25" s="117">
        <v>0.0</v>
      </c>
      <c r="CD25" s="118">
        <f t="shared" si="8"/>
        <v>522.1248766</v>
      </c>
      <c r="CE25" s="118">
        <f t="shared" si="9"/>
        <v>542.3820166</v>
      </c>
      <c r="CF25" s="118">
        <f t="shared" ref="CF25:CI25" si="86">AP25</f>
        <v>0</v>
      </c>
      <c r="CG25" s="118">
        <f t="shared" si="86"/>
        <v>0</v>
      </c>
      <c r="CH25" s="118">
        <f t="shared" si="86"/>
        <v>0</v>
      </c>
      <c r="CI25" s="118">
        <f t="shared" si="86"/>
        <v>0</v>
      </c>
      <c r="CJ25" s="118">
        <f t="shared" si="11"/>
        <v>73.57218403</v>
      </c>
      <c r="CK25" s="118">
        <f t="shared" si="12"/>
        <v>11.841506</v>
      </c>
      <c r="CL25" s="118">
        <f t="shared" si="13"/>
        <v>0</v>
      </c>
      <c r="CM25" s="118">
        <f t="shared" si="14"/>
        <v>0</v>
      </c>
      <c r="CN25" s="118">
        <f t="shared" si="15"/>
        <v>612.3051989</v>
      </c>
      <c r="CO25" s="118">
        <f t="shared" si="16"/>
        <v>0</v>
      </c>
      <c r="CP25" s="118">
        <f t="shared" si="17"/>
        <v>0</v>
      </c>
      <c r="CQ25" s="118">
        <f t="shared" si="18"/>
        <v>0</v>
      </c>
      <c r="CR25" s="118">
        <f t="shared" ref="CR25:CS25" si="87">BL25</f>
        <v>0</v>
      </c>
      <c r="CS25" s="118">
        <f t="shared" si="87"/>
        <v>0</v>
      </c>
      <c r="CT25" s="118">
        <f t="shared" ref="CT25:CV25" si="88">BP25</f>
        <v>0</v>
      </c>
      <c r="CU25" s="118">
        <f t="shared" si="88"/>
        <v>0</v>
      </c>
      <c r="CV25" s="118">
        <f t="shared" si="88"/>
        <v>0</v>
      </c>
      <c r="CW25" s="118">
        <f t="shared" si="21"/>
        <v>0</v>
      </c>
      <c r="CX25" s="118">
        <f t="shared" si="22"/>
        <v>0</v>
      </c>
      <c r="CY25" s="118">
        <f t="shared" si="23"/>
        <v>0</v>
      </c>
      <c r="CZ25" s="119">
        <f t="shared" si="24"/>
        <v>1750.384276</v>
      </c>
      <c r="DA25" s="120"/>
    </row>
    <row r="26">
      <c r="A26" s="109" t="str">
        <f t="shared" si="5"/>
        <v>JudeMacDonald</v>
      </c>
      <c r="B26" s="110">
        <f t="shared" si="6"/>
        <v>19</v>
      </c>
      <c r="C26" s="121" t="s">
        <v>188</v>
      </c>
      <c r="D26" s="121" t="s">
        <v>189</v>
      </c>
      <c r="E26" s="109" t="s">
        <v>69</v>
      </c>
      <c r="F26" s="112" t="s">
        <v>185</v>
      </c>
      <c r="G26" s="113">
        <v>65.14</v>
      </c>
      <c r="H26" s="113">
        <v>43.74</v>
      </c>
      <c r="I26" s="114">
        <v>54.91</v>
      </c>
      <c r="J26" s="115">
        <v>41.09</v>
      </c>
      <c r="K26" s="114"/>
      <c r="L26" s="114"/>
      <c r="M26" s="114"/>
      <c r="N26" s="114"/>
      <c r="O26" s="114"/>
      <c r="P26" s="114"/>
      <c r="Q26" s="115"/>
      <c r="R26" s="115"/>
      <c r="S26" s="115"/>
      <c r="T26" s="115"/>
      <c r="U26" s="115"/>
      <c r="V26" s="115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6">
        <f t="shared" ref="AP26:BX26" si="89">((G26/G$4)*1000)*G$5</f>
        <v>504.2996665</v>
      </c>
      <c r="AQ26" s="116">
        <f t="shared" si="89"/>
        <v>355.7432432</v>
      </c>
      <c r="AR26" s="116">
        <f t="shared" si="89"/>
        <v>424.7976672</v>
      </c>
      <c r="AS26" s="116">
        <f t="shared" si="89"/>
        <v>400.1753019</v>
      </c>
      <c r="AT26" s="116">
        <f t="shared" si="89"/>
        <v>0</v>
      </c>
      <c r="AU26" s="116">
        <f t="shared" si="89"/>
        <v>0</v>
      </c>
      <c r="AV26" s="116">
        <f t="shared" si="89"/>
        <v>0</v>
      </c>
      <c r="AW26" s="116">
        <f t="shared" si="89"/>
        <v>0</v>
      </c>
      <c r="AX26" s="116">
        <f t="shared" si="89"/>
        <v>0</v>
      </c>
      <c r="AY26" s="116">
        <f t="shared" si="89"/>
        <v>0</v>
      </c>
      <c r="AZ26" s="116">
        <f t="shared" si="89"/>
        <v>0</v>
      </c>
      <c r="BA26" s="116">
        <f t="shared" si="89"/>
        <v>0</v>
      </c>
      <c r="BB26" s="116">
        <f t="shared" si="89"/>
        <v>0</v>
      </c>
      <c r="BC26" s="116">
        <f t="shared" si="89"/>
        <v>0</v>
      </c>
      <c r="BD26" s="116">
        <f t="shared" si="89"/>
        <v>0</v>
      </c>
      <c r="BE26" s="116">
        <f t="shared" si="89"/>
        <v>0</v>
      </c>
      <c r="BF26" s="116">
        <f t="shared" si="89"/>
        <v>0</v>
      </c>
      <c r="BG26" s="116">
        <f t="shared" si="89"/>
        <v>0</v>
      </c>
      <c r="BH26" s="116">
        <f t="shared" si="89"/>
        <v>0</v>
      </c>
      <c r="BI26" s="116">
        <f t="shared" si="89"/>
        <v>0</v>
      </c>
      <c r="BJ26" s="116">
        <f t="shared" si="89"/>
        <v>0</v>
      </c>
      <c r="BK26" s="116">
        <f t="shared" si="89"/>
        <v>0</v>
      </c>
      <c r="BL26" s="116">
        <f t="shared" si="89"/>
        <v>0</v>
      </c>
      <c r="BM26" s="116">
        <f t="shared" si="89"/>
        <v>0</v>
      </c>
      <c r="BN26" s="116">
        <f t="shared" si="89"/>
        <v>0</v>
      </c>
      <c r="BO26" s="116">
        <f t="shared" si="89"/>
        <v>0</v>
      </c>
      <c r="BP26" s="116">
        <f t="shared" si="89"/>
        <v>0</v>
      </c>
      <c r="BQ26" s="116">
        <f t="shared" si="89"/>
        <v>0</v>
      </c>
      <c r="BR26" s="116">
        <f t="shared" si="89"/>
        <v>0</v>
      </c>
      <c r="BS26" s="116">
        <f t="shared" si="89"/>
        <v>0</v>
      </c>
      <c r="BT26" s="116">
        <f t="shared" si="89"/>
        <v>0</v>
      </c>
      <c r="BU26" s="116">
        <f t="shared" si="89"/>
        <v>0</v>
      </c>
      <c r="BV26" s="116">
        <f t="shared" si="89"/>
        <v>0</v>
      </c>
      <c r="BW26" s="116">
        <f t="shared" si="89"/>
        <v>0</v>
      </c>
      <c r="BX26" s="116">
        <f t="shared" si="89"/>
        <v>0</v>
      </c>
      <c r="BY26" s="117">
        <v>0.0</v>
      </c>
      <c r="BZ26" s="117">
        <v>0.0</v>
      </c>
      <c r="CA26" s="117">
        <v>0.0</v>
      </c>
      <c r="CB26" s="117">
        <v>0.0</v>
      </c>
      <c r="CC26" s="117">
        <v>0.0</v>
      </c>
      <c r="CD26" s="118">
        <f t="shared" si="8"/>
        <v>0</v>
      </c>
      <c r="CE26" s="118">
        <f t="shared" si="9"/>
        <v>0</v>
      </c>
      <c r="CF26" s="118">
        <f t="shared" ref="CF26:CI26" si="90">AP26</f>
        <v>504.2996665</v>
      </c>
      <c r="CG26" s="118">
        <f t="shared" si="90"/>
        <v>355.7432432</v>
      </c>
      <c r="CH26" s="118">
        <f t="shared" si="90"/>
        <v>424.7976672</v>
      </c>
      <c r="CI26" s="118">
        <f t="shared" si="90"/>
        <v>400.1753019</v>
      </c>
      <c r="CJ26" s="118">
        <f t="shared" si="11"/>
        <v>0</v>
      </c>
      <c r="CK26" s="118">
        <f t="shared" si="12"/>
        <v>0</v>
      </c>
      <c r="CL26" s="118">
        <f t="shared" si="13"/>
        <v>0</v>
      </c>
      <c r="CM26" s="118">
        <f t="shared" si="14"/>
        <v>0</v>
      </c>
      <c r="CN26" s="118">
        <f t="shared" si="15"/>
        <v>0</v>
      </c>
      <c r="CO26" s="118">
        <f t="shared" si="16"/>
        <v>0</v>
      </c>
      <c r="CP26" s="118">
        <f t="shared" si="17"/>
        <v>0</v>
      </c>
      <c r="CQ26" s="118">
        <f t="shared" si="18"/>
        <v>0</v>
      </c>
      <c r="CR26" s="118">
        <f t="shared" ref="CR26:CS26" si="91">BL26</f>
        <v>0</v>
      </c>
      <c r="CS26" s="118">
        <f t="shared" si="91"/>
        <v>0</v>
      </c>
      <c r="CT26" s="118">
        <f t="shared" ref="CT26:CV26" si="92">BP26</f>
        <v>0</v>
      </c>
      <c r="CU26" s="118">
        <f t="shared" si="92"/>
        <v>0</v>
      </c>
      <c r="CV26" s="118">
        <f t="shared" si="92"/>
        <v>0</v>
      </c>
      <c r="CW26" s="118">
        <f t="shared" si="21"/>
        <v>0</v>
      </c>
      <c r="CX26" s="118">
        <f t="shared" si="22"/>
        <v>0</v>
      </c>
      <c r="CY26" s="118">
        <f t="shared" si="23"/>
        <v>0</v>
      </c>
      <c r="CZ26" s="119">
        <f t="shared" si="24"/>
        <v>1685.015879</v>
      </c>
      <c r="DA26" s="120"/>
    </row>
    <row r="27">
      <c r="A27" s="109" t="str">
        <f t="shared" si="5"/>
        <v>GriffinPaterson</v>
      </c>
      <c r="B27" s="110">
        <f t="shared" si="6"/>
        <v>20</v>
      </c>
      <c r="C27" s="121" t="s">
        <v>190</v>
      </c>
      <c r="D27" s="121" t="s">
        <v>191</v>
      </c>
      <c r="E27" s="109" t="s">
        <v>90</v>
      </c>
      <c r="F27" s="112" t="s">
        <v>170</v>
      </c>
      <c r="G27" s="113">
        <v>72.47</v>
      </c>
      <c r="H27" s="113">
        <v>64.72</v>
      </c>
      <c r="I27" s="114">
        <v>0.0</v>
      </c>
      <c r="J27" s="115">
        <v>58.57</v>
      </c>
      <c r="K27" s="114"/>
      <c r="L27" s="114"/>
      <c r="M27" s="114"/>
      <c r="N27" s="114"/>
      <c r="O27" s="114"/>
      <c r="P27" s="114"/>
      <c r="Q27" s="115"/>
      <c r="R27" s="115"/>
      <c r="S27" s="115"/>
      <c r="T27" s="115"/>
      <c r="U27" s="115"/>
      <c r="V27" s="115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6">
        <f t="shared" ref="AP27:BX27" si="93">((G27/G$4)*1000)*G$5</f>
        <v>561.0469271</v>
      </c>
      <c r="AQ27" s="116">
        <f t="shared" si="93"/>
        <v>526.3763764</v>
      </c>
      <c r="AR27" s="116">
        <f t="shared" si="93"/>
        <v>0</v>
      </c>
      <c r="AS27" s="116">
        <f t="shared" si="93"/>
        <v>570.4129334</v>
      </c>
      <c r="AT27" s="116">
        <f t="shared" si="93"/>
        <v>0</v>
      </c>
      <c r="AU27" s="116">
        <f t="shared" si="93"/>
        <v>0</v>
      </c>
      <c r="AV27" s="116">
        <f t="shared" si="93"/>
        <v>0</v>
      </c>
      <c r="AW27" s="116">
        <f t="shared" si="93"/>
        <v>0</v>
      </c>
      <c r="AX27" s="116">
        <f t="shared" si="93"/>
        <v>0</v>
      </c>
      <c r="AY27" s="116">
        <f t="shared" si="93"/>
        <v>0</v>
      </c>
      <c r="AZ27" s="116">
        <f t="shared" si="93"/>
        <v>0</v>
      </c>
      <c r="BA27" s="116">
        <f t="shared" si="93"/>
        <v>0</v>
      </c>
      <c r="BB27" s="116">
        <f t="shared" si="93"/>
        <v>0</v>
      </c>
      <c r="BC27" s="116">
        <f t="shared" si="93"/>
        <v>0</v>
      </c>
      <c r="BD27" s="116">
        <f t="shared" si="93"/>
        <v>0</v>
      </c>
      <c r="BE27" s="116">
        <f t="shared" si="93"/>
        <v>0</v>
      </c>
      <c r="BF27" s="116">
        <f t="shared" si="93"/>
        <v>0</v>
      </c>
      <c r="BG27" s="116">
        <f t="shared" si="93"/>
        <v>0</v>
      </c>
      <c r="BH27" s="116">
        <f t="shared" si="93"/>
        <v>0</v>
      </c>
      <c r="BI27" s="116">
        <f t="shared" si="93"/>
        <v>0</v>
      </c>
      <c r="BJ27" s="116">
        <f t="shared" si="93"/>
        <v>0</v>
      </c>
      <c r="BK27" s="116">
        <f t="shared" si="93"/>
        <v>0</v>
      </c>
      <c r="BL27" s="116">
        <f t="shared" si="93"/>
        <v>0</v>
      </c>
      <c r="BM27" s="116">
        <f t="shared" si="93"/>
        <v>0</v>
      </c>
      <c r="BN27" s="116">
        <f t="shared" si="93"/>
        <v>0</v>
      </c>
      <c r="BO27" s="116">
        <f t="shared" si="93"/>
        <v>0</v>
      </c>
      <c r="BP27" s="116">
        <f t="shared" si="93"/>
        <v>0</v>
      </c>
      <c r="BQ27" s="116">
        <f t="shared" si="93"/>
        <v>0</v>
      </c>
      <c r="BR27" s="116">
        <f t="shared" si="93"/>
        <v>0</v>
      </c>
      <c r="BS27" s="116">
        <f t="shared" si="93"/>
        <v>0</v>
      </c>
      <c r="BT27" s="116">
        <f t="shared" si="93"/>
        <v>0</v>
      </c>
      <c r="BU27" s="116">
        <f t="shared" si="93"/>
        <v>0</v>
      </c>
      <c r="BV27" s="116">
        <f t="shared" si="93"/>
        <v>0</v>
      </c>
      <c r="BW27" s="116">
        <f t="shared" si="93"/>
        <v>0</v>
      </c>
      <c r="BX27" s="116">
        <f t="shared" si="93"/>
        <v>0</v>
      </c>
      <c r="BY27" s="117">
        <v>0.0</v>
      </c>
      <c r="BZ27" s="117">
        <v>0.0</v>
      </c>
      <c r="CA27" s="117">
        <v>0.0</v>
      </c>
      <c r="CB27" s="117">
        <v>0.0</v>
      </c>
      <c r="CC27" s="117">
        <v>0.0</v>
      </c>
      <c r="CD27" s="118">
        <f t="shared" si="8"/>
        <v>0</v>
      </c>
      <c r="CE27" s="118">
        <f t="shared" si="9"/>
        <v>0</v>
      </c>
      <c r="CF27" s="118">
        <f t="shared" ref="CF27:CI27" si="94">AP27</f>
        <v>561.0469271</v>
      </c>
      <c r="CG27" s="118">
        <f t="shared" si="94"/>
        <v>526.3763764</v>
      </c>
      <c r="CH27" s="118">
        <f t="shared" si="94"/>
        <v>0</v>
      </c>
      <c r="CI27" s="118">
        <f t="shared" si="94"/>
        <v>570.4129334</v>
      </c>
      <c r="CJ27" s="118">
        <f t="shared" si="11"/>
        <v>0</v>
      </c>
      <c r="CK27" s="118">
        <f t="shared" si="12"/>
        <v>0</v>
      </c>
      <c r="CL27" s="118">
        <f t="shared" si="13"/>
        <v>0</v>
      </c>
      <c r="CM27" s="118">
        <f t="shared" si="14"/>
        <v>0</v>
      </c>
      <c r="CN27" s="118">
        <f t="shared" si="15"/>
        <v>0</v>
      </c>
      <c r="CO27" s="118">
        <f t="shared" si="16"/>
        <v>0</v>
      </c>
      <c r="CP27" s="118">
        <f t="shared" si="17"/>
        <v>0</v>
      </c>
      <c r="CQ27" s="118">
        <f t="shared" si="18"/>
        <v>0</v>
      </c>
      <c r="CR27" s="118">
        <f t="shared" ref="CR27:CS27" si="95">BL27</f>
        <v>0</v>
      </c>
      <c r="CS27" s="118">
        <f t="shared" si="95"/>
        <v>0</v>
      </c>
      <c r="CT27" s="118">
        <f t="shared" ref="CT27:CV27" si="96">BP27</f>
        <v>0</v>
      </c>
      <c r="CU27" s="118">
        <f t="shared" si="96"/>
        <v>0</v>
      </c>
      <c r="CV27" s="118">
        <f t="shared" si="96"/>
        <v>0</v>
      </c>
      <c r="CW27" s="118">
        <f t="shared" si="21"/>
        <v>0</v>
      </c>
      <c r="CX27" s="118">
        <f t="shared" si="22"/>
        <v>0</v>
      </c>
      <c r="CY27" s="118">
        <f t="shared" si="23"/>
        <v>0</v>
      </c>
      <c r="CZ27" s="119">
        <f t="shared" si="24"/>
        <v>1657.836237</v>
      </c>
      <c r="DA27" s="120"/>
    </row>
    <row r="28">
      <c r="A28" s="109" t="str">
        <f t="shared" si="5"/>
        <v>JacksonKendell</v>
      </c>
      <c r="B28" s="110">
        <f t="shared" si="6"/>
        <v>21</v>
      </c>
      <c r="C28" s="121" t="s">
        <v>192</v>
      </c>
      <c r="D28" s="121" t="s">
        <v>193</v>
      </c>
      <c r="E28" s="123" t="s">
        <v>77</v>
      </c>
      <c r="F28" s="112" t="s">
        <v>185</v>
      </c>
      <c r="G28" s="113">
        <v>72.55</v>
      </c>
      <c r="H28" s="113">
        <v>53.75</v>
      </c>
      <c r="I28" s="114">
        <v>65.07</v>
      </c>
      <c r="J28" s="114"/>
      <c r="K28" s="114"/>
      <c r="L28" s="114"/>
      <c r="M28" s="114"/>
      <c r="N28" s="114"/>
      <c r="O28" s="114"/>
      <c r="P28" s="114"/>
      <c r="Q28" s="115"/>
      <c r="R28" s="115"/>
      <c r="S28" s="115"/>
      <c r="T28" s="115"/>
      <c r="U28" s="115"/>
      <c r="V28" s="115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6">
        <f t="shared" ref="AP28:BX28" si="97">((G28/G$4)*1000)*G$5</f>
        <v>561.6662697</v>
      </c>
      <c r="AQ28" s="116">
        <f t="shared" si="97"/>
        <v>437.1559059</v>
      </c>
      <c r="AR28" s="116">
        <f t="shared" si="97"/>
        <v>503.3980005</v>
      </c>
      <c r="AS28" s="116">
        <f t="shared" si="97"/>
        <v>0</v>
      </c>
      <c r="AT28" s="116">
        <f t="shared" si="97"/>
        <v>0</v>
      </c>
      <c r="AU28" s="116">
        <f t="shared" si="97"/>
        <v>0</v>
      </c>
      <c r="AV28" s="116">
        <f t="shared" si="97"/>
        <v>0</v>
      </c>
      <c r="AW28" s="116">
        <f t="shared" si="97"/>
        <v>0</v>
      </c>
      <c r="AX28" s="116">
        <f t="shared" si="97"/>
        <v>0</v>
      </c>
      <c r="AY28" s="116">
        <f t="shared" si="97"/>
        <v>0</v>
      </c>
      <c r="AZ28" s="116">
        <f t="shared" si="97"/>
        <v>0</v>
      </c>
      <c r="BA28" s="116">
        <f t="shared" si="97"/>
        <v>0</v>
      </c>
      <c r="BB28" s="116">
        <f t="shared" si="97"/>
        <v>0</v>
      </c>
      <c r="BC28" s="116">
        <f t="shared" si="97"/>
        <v>0</v>
      </c>
      <c r="BD28" s="116">
        <f t="shared" si="97"/>
        <v>0</v>
      </c>
      <c r="BE28" s="116">
        <f t="shared" si="97"/>
        <v>0</v>
      </c>
      <c r="BF28" s="116">
        <f t="shared" si="97"/>
        <v>0</v>
      </c>
      <c r="BG28" s="116">
        <f t="shared" si="97"/>
        <v>0</v>
      </c>
      <c r="BH28" s="116">
        <f t="shared" si="97"/>
        <v>0</v>
      </c>
      <c r="BI28" s="116">
        <f t="shared" si="97"/>
        <v>0</v>
      </c>
      <c r="BJ28" s="116">
        <f t="shared" si="97"/>
        <v>0</v>
      </c>
      <c r="BK28" s="116">
        <f t="shared" si="97"/>
        <v>0</v>
      </c>
      <c r="BL28" s="116">
        <f t="shared" si="97"/>
        <v>0</v>
      </c>
      <c r="BM28" s="116">
        <f t="shared" si="97"/>
        <v>0</v>
      </c>
      <c r="BN28" s="116">
        <f t="shared" si="97"/>
        <v>0</v>
      </c>
      <c r="BO28" s="116">
        <f t="shared" si="97"/>
        <v>0</v>
      </c>
      <c r="BP28" s="116">
        <f t="shared" si="97"/>
        <v>0</v>
      </c>
      <c r="BQ28" s="116">
        <f t="shared" si="97"/>
        <v>0</v>
      </c>
      <c r="BR28" s="116">
        <f t="shared" si="97"/>
        <v>0</v>
      </c>
      <c r="BS28" s="116">
        <f t="shared" si="97"/>
        <v>0</v>
      </c>
      <c r="BT28" s="116">
        <f t="shared" si="97"/>
        <v>0</v>
      </c>
      <c r="BU28" s="116">
        <f t="shared" si="97"/>
        <v>0</v>
      </c>
      <c r="BV28" s="116">
        <f t="shared" si="97"/>
        <v>0</v>
      </c>
      <c r="BW28" s="116">
        <f t="shared" si="97"/>
        <v>0</v>
      </c>
      <c r="BX28" s="116">
        <f t="shared" si="97"/>
        <v>0</v>
      </c>
      <c r="BY28" s="117">
        <v>0.0</v>
      </c>
      <c r="BZ28" s="117">
        <v>0.0</v>
      </c>
      <c r="CA28" s="117">
        <v>0.0</v>
      </c>
      <c r="CB28" s="117">
        <v>0.0</v>
      </c>
      <c r="CC28" s="117">
        <v>0.0</v>
      </c>
      <c r="CD28" s="118">
        <f t="shared" si="8"/>
        <v>0</v>
      </c>
      <c r="CE28" s="118">
        <f t="shared" si="9"/>
        <v>0</v>
      </c>
      <c r="CF28" s="118">
        <f t="shared" ref="CF28:CI28" si="98">AP28</f>
        <v>561.6662697</v>
      </c>
      <c r="CG28" s="118">
        <f t="shared" si="98"/>
        <v>437.1559059</v>
      </c>
      <c r="CH28" s="118">
        <f t="shared" si="98"/>
        <v>503.3980005</v>
      </c>
      <c r="CI28" s="118">
        <f t="shared" si="98"/>
        <v>0</v>
      </c>
      <c r="CJ28" s="118">
        <f t="shared" si="11"/>
        <v>0</v>
      </c>
      <c r="CK28" s="118">
        <f t="shared" si="12"/>
        <v>0</v>
      </c>
      <c r="CL28" s="118">
        <f t="shared" si="13"/>
        <v>0</v>
      </c>
      <c r="CM28" s="118">
        <f t="shared" si="14"/>
        <v>0</v>
      </c>
      <c r="CN28" s="118">
        <f t="shared" si="15"/>
        <v>0</v>
      </c>
      <c r="CO28" s="118">
        <f t="shared" si="16"/>
        <v>0</v>
      </c>
      <c r="CP28" s="118">
        <f t="shared" si="17"/>
        <v>0</v>
      </c>
      <c r="CQ28" s="118">
        <f t="shared" si="18"/>
        <v>0</v>
      </c>
      <c r="CR28" s="118">
        <f t="shared" ref="CR28:CS28" si="99">BL28</f>
        <v>0</v>
      </c>
      <c r="CS28" s="118">
        <f t="shared" si="99"/>
        <v>0</v>
      </c>
      <c r="CT28" s="118">
        <f t="shared" ref="CT28:CV28" si="100">BP28</f>
        <v>0</v>
      </c>
      <c r="CU28" s="118">
        <f t="shared" si="100"/>
        <v>0</v>
      </c>
      <c r="CV28" s="118">
        <f t="shared" si="100"/>
        <v>0</v>
      </c>
      <c r="CW28" s="118">
        <f t="shared" si="21"/>
        <v>0</v>
      </c>
      <c r="CX28" s="118">
        <f t="shared" si="22"/>
        <v>0</v>
      </c>
      <c r="CY28" s="118">
        <f t="shared" si="23"/>
        <v>0</v>
      </c>
      <c r="CZ28" s="119">
        <f t="shared" si="24"/>
        <v>1502.220176</v>
      </c>
      <c r="DA28" s="120"/>
    </row>
    <row r="29">
      <c r="A29" s="109" t="str">
        <f t="shared" si="5"/>
        <v>AlecJohnson</v>
      </c>
      <c r="B29" s="110">
        <f t="shared" si="6"/>
        <v>22</v>
      </c>
      <c r="C29" s="121" t="s">
        <v>194</v>
      </c>
      <c r="D29" s="121" t="s">
        <v>195</v>
      </c>
      <c r="E29" s="123" t="s">
        <v>69</v>
      </c>
      <c r="F29" s="112" t="s">
        <v>170</v>
      </c>
      <c r="G29" s="113">
        <v>77.42</v>
      </c>
      <c r="H29" s="113">
        <v>51.97</v>
      </c>
      <c r="I29" s="114">
        <v>0.0</v>
      </c>
      <c r="J29" s="115">
        <v>48.61</v>
      </c>
      <c r="K29" s="114"/>
      <c r="L29" s="114"/>
      <c r="M29" s="114"/>
      <c r="N29" s="114"/>
      <c r="O29" s="114"/>
      <c r="P29" s="114"/>
      <c r="Q29" s="115"/>
      <c r="R29" s="115"/>
      <c r="S29" s="115"/>
      <c r="T29" s="115"/>
      <c r="U29" s="115"/>
      <c r="V29" s="115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6">
        <f t="shared" ref="AP29:BX29" si="101">((G29/G$4)*1000)*G$5</f>
        <v>599.368747</v>
      </c>
      <c r="AQ29" s="116">
        <f t="shared" si="101"/>
        <v>422.6789289</v>
      </c>
      <c r="AR29" s="116">
        <f t="shared" si="101"/>
        <v>0</v>
      </c>
      <c r="AS29" s="116">
        <f t="shared" si="101"/>
        <v>473.4125438</v>
      </c>
      <c r="AT29" s="116">
        <f t="shared" si="101"/>
        <v>0</v>
      </c>
      <c r="AU29" s="116">
        <f t="shared" si="101"/>
        <v>0</v>
      </c>
      <c r="AV29" s="116">
        <f t="shared" si="101"/>
        <v>0</v>
      </c>
      <c r="AW29" s="116">
        <f t="shared" si="101"/>
        <v>0</v>
      </c>
      <c r="AX29" s="116">
        <f t="shared" si="101"/>
        <v>0</v>
      </c>
      <c r="AY29" s="116">
        <f t="shared" si="101"/>
        <v>0</v>
      </c>
      <c r="AZ29" s="116">
        <f t="shared" si="101"/>
        <v>0</v>
      </c>
      <c r="BA29" s="116">
        <f t="shared" si="101"/>
        <v>0</v>
      </c>
      <c r="BB29" s="116">
        <f t="shared" si="101"/>
        <v>0</v>
      </c>
      <c r="BC29" s="116">
        <f t="shared" si="101"/>
        <v>0</v>
      </c>
      <c r="BD29" s="116">
        <f t="shared" si="101"/>
        <v>0</v>
      </c>
      <c r="BE29" s="116">
        <f t="shared" si="101"/>
        <v>0</v>
      </c>
      <c r="BF29" s="116">
        <f t="shared" si="101"/>
        <v>0</v>
      </c>
      <c r="BG29" s="116">
        <f t="shared" si="101"/>
        <v>0</v>
      </c>
      <c r="BH29" s="116">
        <f t="shared" si="101"/>
        <v>0</v>
      </c>
      <c r="BI29" s="116">
        <f t="shared" si="101"/>
        <v>0</v>
      </c>
      <c r="BJ29" s="116">
        <f t="shared" si="101"/>
        <v>0</v>
      </c>
      <c r="BK29" s="116">
        <f t="shared" si="101"/>
        <v>0</v>
      </c>
      <c r="BL29" s="116">
        <f t="shared" si="101"/>
        <v>0</v>
      </c>
      <c r="BM29" s="116">
        <f t="shared" si="101"/>
        <v>0</v>
      </c>
      <c r="BN29" s="116">
        <f t="shared" si="101"/>
        <v>0</v>
      </c>
      <c r="BO29" s="116">
        <f t="shared" si="101"/>
        <v>0</v>
      </c>
      <c r="BP29" s="116">
        <f t="shared" si="101"/>
        <v>0</v>
      </c>
      <c r="BQ29" s="116">
        <f t="shared" si="101"/>
        <v>0</v>
      </c>
      <c r="BR29" s="116">
        <f t="shared" si="101"/>
        <v>0</v>
      </c>
      <c r="BS29" s="116">
        <f t="shared" si="101"/>
        <v>0</v>
      </c>
      <c r="BT29" s="116">
        <f t="shared" si="101"/>
        <v>0</v>
      </c>
      <c r="BU29" s="116">
        <f t="shared" si="101"/>
        <v>0</v>
      </c>
      <c r="BV29" s="116">
        <f t="shared" si="101"/>
        <v>0</v>
      </c>
      <c r="BW29" s="116">
        <f t="shared" si="101"/>
        <v>0</v>
      </c>
      <c r="BX29" s="116">
        <f t="shared" si="101"/>
        <v>0</v>
      </c>
      <c r="BY29" s="117">
        <v>0.0</v>
      </c>
      <c r="BZ29" s="117">
        <v>0.0</v>
      </c>
      <c r="CA29" s="117">
        <v>0.0</v>
      </c>
      <c r="CB29" s="117">
        <v>0.0</v>
      </c>
      <c r="CC29" s="117">
        <v>0.0</v>
      </c>
      <c r="CD29" s="118">
        <f t="shared" si="8"/>
        <v>0</v>
      </c>
      <c r="CE29" s="118">
        <f t="shared" si="9"/>
        <v>0</v>
      </c>
      <c r="CF29" s="118">
        <f t="shared" ref="CF29:CI29" si="102">AP29</f>
        <v>599.368747</v>
      </c>
      <c r="CG29" s="118">
        <f t="shared" si="102"/>
        <v>422.6789289</v>
      </c>
      <c r="CH29" s="118">
        <f t="shared" si="102"/>
        <v>0</v>
      </c>
      <c r="CI29" s="118">
        <f t="shared" si="102"/>
        <v>473.4125438</v>
      </c>
      <c r="CJ29" s="118">
        <f t="shared" si="11"/>
        <v>0</v>
      </c>
      <c r="CK29" s="118">
        <f t="shared" si="12"/>
        <v>0</v>
      </c>
      <c r="CL29" s="118">
        <f t="shared" si="13"/>
        <v>0</v>
      </c>
      <c r="CM29" s="118">
        <f t="shared" si="14"/>
        <v>0</v>
      </c>
      <c r="CN29" s="118">
        <f t="shared" si="15"/>
        <v>0</v>
      </c>
      <c r="CO29" s="118">
        <f t="shared" si="16"/>
        <v>0</v>
      </c>
      <c r="CP29" s="118">
        <f t="shared" si="17"/>
        <v>0</v>
      </c>
      <c r="CQ29" s="118">
        <f t="shared" si="18"/>
        <v>0</v>
      </c>
      <c r="CR29" s="118">
        <f t="shared" ref="CR29:CS29" si="103">BL29</f>
        <v>0</v>
      </c>
      <c r="CS29" s="118">
        <f t="shared" si="103"/>
        <v>0</v>
      </c>
      <c r="CT29" s="118">
        <f t="shared" ref="CT29:CV29" si="104">BP29</f>
        <v>0</v>
      </c>
      <c r="CU29" s="118">
        <f t="shared" si="104"/>
        <v>0</v>
      </c>
      <c r="CV29" s="118">
        <f t="shared" si="104"/>
        <v>0</v>
      </c>
      <c r="CW29" s="118">
        <f t="shared" si="21"/>
        <v>0</v>
      </c>
      <c r="CX29" s="118">
        <f t="shared" si="22"/>
        <v>0</v>
      </c>
      <c r="CY29" s="118">
        <f t="shared" si="23"/>
        <v>0</v>
      </c>
      <c r="CZ29" s="119">
        <f t="shared" si="24"/>
        <v>1495.46022</v>
      </c>
      <c r="DA29" s="120"/>
    </row>
    <row r="30">
      <c r="A30" s="109" t="str">
        <f t="shared" si="5"/>
        <v>ConnorWhite</v>
      </c>
      <c r="B30" s="110">
        <f t="shared" si="6"/>
        <v>23</v>
      </c>
      <c r="C30" s="121" t="s">
        <v>196</v>
      </c>
      <c r="D30" s="121" t="s">
        <v>197</v>
      </c>
      <c r="E30" s="109" t="s">
        <v>128</v>
      </c>
      <c r="F30" s="112" t="s">
        <v>170</v>
      </c>
      <c r="G30" s="113">
        <v>57.72</v>
      </c>
      <c r="H30" s="113">
        <v>38.84</v>
      </c>
      <c r="I30" s="114">
        <v>42.17</v>
      </c>
      <c r="J30" s="115">
        <v>38.03</v>
      </c>
      <c r="K30" s="114"/>
      <c r="L30" s="114"/>
      <c r="M30" s="114"/>
      <c r="N30" s="114"/>
      <c r="O30" s="114"/>
      <c r="P30" s="114"/>
      <c r="Q30" s="115"/>
      <c r="R30" s="115"/>
      <c r="S30" s="115"/>
      <c r="T30" s="115"/>
      <c r="U30" s="115"/>
      <c r="V30" s="115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6">
        <f t="shared" ref="AP30:BX30" si="105">((G30/G$4)*1000)*G$5</f>
        <v>446.8556455</v>
      </c>
      <c r="AQ30" s="116">
        <f t="shared" si="105"/>
        <v>315.8908909</v>
      </c>
      <c r="AR30" s="116">
        <f t="shared" si="105"/>
        <v>326.2378005</v>
      </c>
      <c r="AS30" s="116">
        <f t="shared" si="105"/>
        <v>370.3739774</v>
      </c>
      <c r="AT30" s="116">
        <f t="shared" si="105"/>
        <v>0</v>
      </c>
      <c r="AU30" s="116">
        <f t="shared" si="105"/>
        <v>0</v>
      </c>
      <c r="AV30" s="116">
        <f t="shared" si="105"/>
        <v>0</v>
      </c>
      <c r="AW30" s="116">
        <f t="shared" si="105"/>
        <v>0</v>
      </c>
      <c r="AX30" s="116">
        <f t="shared" si="105"/>
        <v>0</v>
      </c>
      <c r="AY30" s="116">
        <f t="shared" si="105"/>
        <v>0</v>
      </c>
      <c r="AZ30" s="116">
        <f t="shared" si="105"/>
        <v>0</v>
      </c>
      <c r="BA30" s="116">
        <f t="shared" si="105"/>
        <v>0</v>
      </c>
      <c r="BB30" s="116">
        <f t="shared" si="105"/>
        <v>0</v>
      </c>
      <c r="BC30" s="116">
        <f t="shared" si="105"/>
        <v>0</v>
      </c>
      <c r="BD30" s="116">
        <f t="shared" si="105"/>
        <v>0</v>
      </c>
      <c r="BE30" s="116">
        <f t="shared" si="105"/>
        <v>0</v>
      </c>
      <c r="BF30" s="116">
        <f t="shared" si="105"/>
        <v>0</v>
      </c>
      <c r="BG30" s="116">
        <f t="shared" si="105"/>
        <v>0</v>
      </c>
      <c r="BH30" s="116">
        <f t="shared" si="105"/>
        <v>0</v>
      </c>
      <c r="BI30" s="116">
        <f t="shared" si="105"/>
        <v>0</v>
      </c>
      <c r="BJ30" s="116">
        <f t="shared" si="105"/>
        <v>0</v>
      </c>
      <c r="BK30" s="116">
        <f t="shared" si="105"/>
        <v>0</v>
      </c>
      <c r="BL30" s="116">
        <f t="shared" si="105"/>
        <v>0</v>
      </c>
      <c r="BM30" s="116">
        <f t="shared" si="105"/>
        <v>0</v>
      </c>
      <c r="BN30" s="116">
        <f t="shared" si="105"/>
        <v>0</v>
      </c>
      <c r="BO30" s="116">
        <f t="shared" si="105"/>
        <v>0</v>
      </c>
      <c r="BP30" s="116">
        <f t="shared" si="105"/>
        <v>0</v>
      </c>
      <c r="BQ30" s="116">
        <f t="shared" si="105"/>
        <v>0</v>
      </c>
      <c r="BR30" s="116">
        <f t="shared" si="105"/>
        <v>0</v>
      </c>
      <c r="BS30" s="116">
        <f t="shared" si="105"/>
        <v>0</v>
      </c>
      <c r="BT30" s="116">
        <f t="shared" si="105"/>
        <v>0</v>
      </c>
      <c r="BU30" s="116">
        <f t="shared" si="105"/>
        <v>0</v>
      </c>
      <c r="BV30" s="116">
        <f t="shared" si="105"/>
        <v>0</v>
      </c>
      <c r="BW30" s="116">
        <f t="shared" si="105"/>
        <v>0</v>
      </c>
      <c r="BX30" s="116">
        <f t="shared" si="105"/>
        <v>0</v>
      </c>
      <c r="BY30" s="117">
        <v>0.0</v>
      </c>
      <c r="BZ30" s="117">
        <v>0.0</v>
      </c>
      <c r="CA30" s="117">
        <v>0.0</v>
      </c>
      <c r="CB30" s="117">
        <v>0.0</v>
      </c>
      <c r="CC30" s="117">
        <v>0.0</v>
      </c>
      <c r="CD30" s="118">
        <f t="shared" si="8"/>
        <v>0</v>
      </c>
      <c r="CE30" s="118">
        <f t="shared" si="9"/>
        <v>0</v>
      </c>
      <c r="CF30" s="118">
        <f t="shared" ref="CF30:CI30" si="106">AP30</f>
        <v>446.8556455</v>
      </c>
      <c r="CG30" s="118">
        <f t="shared" si="106"/>
        <v>315.8908909</v>
      </c>
      <c r="CH30" s="118">
        <f t="shared" si="106"/>
        <v>326.2378005</v>
      </c>
      <c r="CI30" s="118">
        <f t="shared" si="106"/>
        <v>370.3739774</v>
      </c>
      <c r="CJ30" s="118">
        <f t="shared" si="11"/>
        <v>0</v>
      </c>
      <c r="CK30" s="118">
        <f t="shared" si="12"/>
        <v>0</v>
      </c>
      <c r="CL30" s="118">
        <f t="shared" si="13"/>
        <v>0</v>
      </c>
      <c r="CM30" s="118">
        <f t="shared" si="14"/>
        <v>0</v>
      </c>
      <c r="CN30" s="118">
        <f t="shared" si="15"/>
        <v>0</v>
      </c>
      <c r="CO30" s="118">
        <f t="shared" si="16"/>
        <v>0</v>
      </c>
      <c r="CP30" s="118">
        <f t="shared" si="17"/>
        <v>0</v>
      </c>
      <c r="CQ30" s="118">
        <f t="shared" si="18"/>
        <v>0</v>
      </c>
      <c r="CR30" s="118">
        <f t="shared" ref="CR30:CS30" si="107">BL30</f>
        <v>0</v>
      </c>
      <c r="CS30" s="118">
        <f t="shared" si="107"/>
        <v>0</v>
      </c>
      <c r="CT30" s="118">
        <f t="shared" ref="CT30:CV30" si="108">BP30</f>
        <v>0</v>
      </c>
      <c r="CU30" s="118">
        <f t="shared" si="108"/>
        <v>0</v>
      </c>
      <c r="CV30" s="118">
        <f t="shared" si="108"/>
        <v>0</v>
      </c>
      <c r="CW30" s="118">
        <f t="shared" si="21"/>
        <v>0</v>
      </c>
      <c r="CX30" s="118">
        <f t="shared" si="22"/>
        <v>0</v>
      </c>
      <c r="CY30" s="118">
        <f t="shared" si="23"/>
        <v>0</v>
      </c>
      <c r="CZ30" s="119">
        <f t="shared" si="24"/>
        <v>1459.358314</v>
      </c>
      <c r="DA30" s="120"/>
    </row>
    <row r="31">
      <c r="A31" s="109" t="str">
        <f t="shared" si="5"/>
        <v>VincentDifrancesco</v>
      </c>
      <c r="B31" s="110">
        <f t="shared" si="6"/>
        <v>24</v>
      </c>
      <c r="C31" s="121" t="s">
        <v>198</v>
      </c>
      <c r="D31" s="121" t="s">
        <v>199</v>
      </c>
      <c r="E31" s="109" t="s">
        <v>69</v>
      </c>
      <c r="F31" s="112" t="s">
        <v>170</v>
      </c>
      <c r="G31" s="113">
        <v>72.44</v>
      </c>
      <c r="H31" s="113">
        <v>42.74</v>
      </c>
      <c r="I31" s="114">
        <v>66.26</v>
      </c>
      <c r="J31" s="114"/>
      <c r="K31" s="114"/>
      <c r="L31" s="114"/>
      <c r="M31" s="114"/>
      <c r="N31" s="114"/>
      <c r="O31" s="114"/>
      <c r="P31" s="114"/>
      <c r="Q31" s="115"/>
      <c r="R31" s="115"/>
      <c r="S31" s="115"/>
      <c r="T31" s="115"/>
      <c r="U31" s="115"/>
      <c r="V31" s="115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6">
        <f t="shared" ref="AP31:BX31" si="109">((G31/G$4)*1000)*G$5</f>
        <v>560.8146737</v>
      </c>
      <c r="AQ31" s="116">
        <f t="shared" si="109"/>
        <v>347.6101101</v>
      </c>
      <c r="AR31" s="116">
        <f t="shared" si="109"/>
        <v>512.6041419</v>
      </c>
      <c r="AS31" s="116">
        <f t="shared" si="109"/>
        <v>0</v>
      </c>
      <c r="AT31" s="116">
        <f t="shared" si="109"/>
        <v>0</v>
      </c>
      <c r="AU31" s="116">
        <f t="shared" si="109"/>
        <v>0</v>
      </c>
      <c r="AV31" s="116">
        <f t="shared" si="109"/>
        <v>0</v>
      </c>
      <c r="AW31" s="116">
        <f t="shared" si="109"/>
        <v>0</v>
      </c>
      <c r="AX31" s="116">
        <f t="shared" si="109"/>
        <v>0</v>
      </c>
      <c r="AY31" s="116">
        <f t="shared" si="109"/>
        <v>0</v>
      </c>
      <c r="AZ31" s="116">
        <f t="shared" si="109"/>
        <v>0</v>
      </c>
      <c r="BA31" s="116">
        <f t="shared" si="109"/>
        <v>0</v>
      </c>
      <c r="BB31" s="116">
        <f t="shared" si="109"/>
        <v>0</v>
      </c>
      <c r="BC31" s="116">
        <f t="shared" si="109"/>
        <v>0</v>
      </c>
      <c r="BD31" s="116">
        <f t="shared" si="109"/>
        <v>0</v>
      </c>
      <c r="BE31" s="116">
        <f t="shared" si="109"/>
        <v>0</v>
      </c>
      <c r="BF31" s="116">
        <f t="shared" si="109"/>
        <v>0</v>
      </c>
      <c r="BG31" s="116">
        <f t="shared" si="109"/>
        <v>0</v>
      </c>
      <c r="BH31" s="116">
        <f t="shared" si="109"/>
        <v>0</v>
      </c>
      <c r="BI31" s="116">
        <f t="shared" si="109"/>
        <v>0</v>
      </c>
      <c r="BJ31" s="116">
        <f t="shared" si="109"/>
        <v>0</v>
      </c>
      <c r="BK31" s="116">
        <f t="shared" si="109"/>
        <v>0</v>
      </c>
      <c r="BL31" s="116">
        <f t="shared" si="109"/>
        <v>0</v>
      </c>
      <c r="BM31" s="116">
        <f t="shared" si="109"/>
        <v>0</v>
      </c>
      <c r="BN31" s="116">
        <f t="shared" si="109"/>
        <v>0</v>
      </c>
      <c r="BO31" s="116">
        <f t="shared" si="109"/>
        <v>0</v>
      </c>
      <c r="BP31" s="116">
        <f t="shared" si="109"/>
        <v>0</v>
      </c>
      <c r="BQ31" s="116">
        <f t="shared" si="109"/>
        <v>0</v>
      </c>
      <c r="BR31" s="116">
        <f t="shared" si="109"/>
        <v>0</v>
      </c>
      <c r="BS31" s="116">
        <f t="shared" si="109"/>
        <v>0</v>
      </c>
      <c r="BT31" s="116">
        <f t="shared" si="109"/>
        <v>0</v>
      </c>
      <c r="BU31" s="116">
        <f t="shared" si="109"/>
        <v>0</v>
      </c>
      <c r="BV31" s="116">
        <f t="shared" si="109"/>
        <v>0</v>
      </c>
      <c r="BW31" s="116">
        <f t="shared" si="109"/>
        <v>0</v>
      </c>
      <c r="BX31" s="116">
        <f t="shared" si="109"/>
        <v>0</v>
      </c>
      <c r="BY31" s="117">
        <v>0.0</v>
      </c>
      <c r="BZ31" s="117">
        <v>0.0</v>
      </c>
      <c r="CA31" s="117">
        <v>0.0</v>
      </c>
      <c r="CB31" s="117">
        <v>0.0</v>
      </c>
      <c r="CC31" s="117">
        <v>0.0</v>
      </c>
      <c r="CD31" s="118">
        <f t="shared" si="8"/>
        <v>0</v>
      </c>
      <c r="CE31" s="118">
        <f t="shared" si="9"/>
        <v>0</v>
      </c>
      <c r="CF31" s="118">
        <f t="shared" ref="CF31:CI31" si="110">AP31</f>
        <v>560.8146737</v>
      </c>
      <c r="CG31" s="118">
        <f t="shared" si="110"/>
        <v>347.6101101</v>
      </c>
      <c r="CH31" s="118">
        <f t="shared" si="110"/>
        <v>512.6041419</v>
      </c>
      <c r="CI31" s="118">
        <f t="shared" si="110"/>
        <v>0</v>
      </c>
      <c r="CJ31" s="118">
        <f t="shared" si="11"/>
        <v>0</v>
      </c>
      <c r="CK31" s="118">
        <f t="shared" si="12"/>
        <v>0</v>
      </c>
      <c r="CL31" s="118">
        <f t="shared" si="13"/>
        <v>0</v>
      </c>
      <c r="CM31" s="118">
        <f t="shared" si="14"/>
        <v>0</v>
      </c>
      <c r="CN31" s="118">
        <f t="shared" si="15"/>
        <v>0</v>
      </c>
      <c r="CO31" s="118">
        <f t="shared" si="16"/>
        <v>0</v>
      </c>
      <c r="CP31" s="118">
        <f t="shared" si="17"/>
        <v>0</v>
      </c>
      <c r="CQ31" s="118">
        <f t="shared" si="18"/>
        <v>0</v>
      </c>
      <c r="CR31" s="118">
        <f t="shared" ref="CR31:CS31" si="111">BL31</f>
        <v>0</v>
      </c>
      <c r="CS31" s="118">
        <f t="shared" si="111"/>
        <v>0</v>
      </c>
      <c r="CT31" s="118">
        <f t="shared" ref="CT31:CV31" si="112">BP31</f>
        <v>0</v>
      </c>
      <c r="CU31" s="118">
        <f t="shared" si="112"/>
        <v>0</v>
      </c>
      <c r="CV31" s="118">
        <f t="shared" si="112"/>
        <v>0</v>
      </c>
      <c r="CW31" s="118">
        <f t="shared" si="21"/>
        <v>0</v>
      </c>
      <c r="CX31" s="118">
        <f t="shared" si="22"/>
        <v>0</v>
      </c>
      <c r="CY31" s="118">
        <f t="shared" si="23"/>
        <v>0</v>
      </c>
      <c r="CZ31" s="119">
        <f t="shared" si="24"/>
        <v>1421.028926</v>
      </c>
      <c r="DA31" s="120"/>
    </row>
    <row r="32">
      <c r="A32" s="109" t="str">
        <f t="shared" si="5"/>
        <v>JudeOliver</v>
      </c>
      <c r="B32" s="110">
        <f t="shared" si="6"/>
        <v>25</v>
      </c>
      <c r="C32" s="121" t="s">
        <v>188</v>
      </c>
      <c r="D32" s="121" t="s">
        <v>180</v>
      </c>
      <c r="E32" s="123" t="s">
        <v>83</v>
      </c>
      <c r="F32" s="112" t="s">
        <v>185</v>
      </c>
      <c r="G32" s="113">
        <v>49.72</v>
      </c>
      <c r="H32" s="113">
        <v>39.89</v>
      </c>
      <c r="I32" s="114">
        <v>58.39</v>
      </c>
      <c r="J32" s="114"/>
      <c r="K32" s="114"/>
      <c r="L32" s="114"/>
      <c r="M32" s="114"/>
      <c r="N32" s="114"/>
      <c r="O32" s="114"/>
      <c r="P32" s="114"/>
      <c r="Q32" s="115"/>
      <c r="R32" s="115"/>
      <c r="S32" s="115"/>
      <c r="T32" s="115"/>
      <c r="U32" s="115"/>
      <c r="V32" s="115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6">
        <f t="shared" ref="AP32:BX32" si="113">((G32/G$4)*1000)*G$5</f>
        <v>384.9213911</v>
      </c>
      <c r="AQ32" s="116">
        <f t="shared" si="113"/>
        <v>324.4306807</v>
      </c>
      <c r="AR32" s="116">
        <f t="shared" si="113"/>
        <v>451.7198286</v>
      </c>
      <c r="AS32" s="116">
        <f t="shared" si="113"/>
        <v>0</v>
      </c>
      <c r="AT32" s="116">
        <f t="shared" si="113"/>
        <v>0</v>
      </c>
      <c r="AU32" s="116">
        <f t="shared" si="113"/>
        <v>0</v>
      </c>
      <c r="AV32" s="116">
        <f t="shared" si="113"/>
        <v>0</v>
      </c>
      <c r="AW32" s="116">
        <f t="shared" si="113"/>
        <v>0</v>
      </c>
      <c r="AX32" s="116">
        <f t="shared" si="113"/>
        <v>0</v>
      </c>
      <c r="AY32" s="116">
        <f t="shared" si="113"/>
        <v>0</v>
      </c>
      <c r="AZ32" s="116">
        <f t="shared" si="113"/>
        <v>0</v>
      </c>
      <c r="BA32" s="116">
        <f t="shared" si="113"/>
        <v>0</v>
      </c>
      <c r="BB32" s="116">
        <f t="shared" si="113"/>
        <v>0</v>
      </c>
      <c r="BC32" s="116">
        <f t="shared" si="113"/>
        <v>0</v>
      </c>
      <c r="BD32" s="116">
        <f t="shared" si="113"/>
        <v>0</v>
      </c>
      <c r="BE32" s="116">
        <f t="shared" si="113"/>
        <v>0</v>
      </c>
      <c r="BF32" s="116">
        <f t="shared" si="113"/>
        <v>0</v>
      </c>
      <c r="BG32" s="116">
        <f t="shared" si="113"/>
        <v>0</v>
      </c>
      <c r="BH32" s="116">
        <f t="shared" si="113"/>
        <v>0</v>
      </c>
      <c r="BI32" s="116">
        <f t="shared" si="113"/>
        <v>0</v>
      </c>
      <c r="BJ32" s="116">
        <f t="shared" si="113"/>
        <v>0</v>
      </c>
      <c r="BK32" s="116">
        <f t="shared" si="113"/>
        <v>0</v>
      </c>
      <c r="BL32" s="116">
        <f t="shared" si="113"/>
        <v>0</v>
      </c>
      <c r="BM32" s="116">
        <f t="shared" si="113"/>
        <v>0</v>
      </c>
      <c r="BN32" s="116">
        <f t="shared" si="113"/>
        <v>0</v>
      </c>
      <c r="BO32" s="116">
        <f t="shared" si="113"/>
        <v>0</v>
      </c>
      <c r="BP32" s="116">
        <f t="shared" si="113"/>
        <v>0</v>
      </c>
      <c r="BQ32" s="116">
        <f t="shared" si="113"/>
        <v>0</v>
      </c>
      <c r="BR32" s="116">
        <f t="shared" si="113"/>
        <v>0</v>
      </c>
      <c r="BS32" s="116">
        <f t="shared" si="113"/>
        <v>0</v>
      </c>
      <c r="BT32" s="116">
        <f t="shared" si="113"/>
        <v>0</v>
      </c>
      <c r="BU32" s="116">
        <f t="shared" si="113"/>
        <v>0</v>
      </c>
      <c r="BV32" s="116">
        <f t="shared" si="113"/>
        <v>0</v>
      </c>
      <c r="BW32" s="116">
        <f t="shared" si="113"/>
        <v>0</v>
      </c>
      <c r="BX32" s="116">
        <f t="shared" si="113"/>
        <v>0</v>
      </c>
      <c r="BY32" s="117">
        <v>0.0</v>
      </c>
      <c r="BZ32" s="117">
        <v>0.0</v>
      </c>
      <c r="CA32" s="117">
        <v>0.0</v>
      </c>
      <c r="CB32" s="117">
        <v>0.0</v>
      </c>
      <c r="CC32" s="117">
        <v>0.0</v>
      </c>
      <c r="CD32" s="118">
        <f t="shared" si="8"/>
        <v>0</v>
      </c>
      <c r="CE32" s="118">
        <f t="shared" si="9"/>
        <v>0</v>
      </c>
      <c r="CF32" s="118">
        <f t="shared" ref="CF32:CI32" si="114">AP32</f>
        <v>384.9213911</v>
      </c>
      <c r="CG32" s="118">
        <f t="shared" si="114"/>
        <v>324.4306807</v>
      </c>
      <c r="CH32" s="118">
        <f t="shared" si="114"/>
        <v>451.7198286</v>
      </c>
      <c r="CI32" s="118">
        <f t="shared" si="114"/>
        <v>0</v>
      </c>
      <c r="CJ32" s="118">
        <f t="shared" si="11"/>
        <v>0</v>
      </c>
      <c r="CK32" s="118">
        <f t="shared" si="12"/>
        <v>0</v>
      </c>
      <c r="CL32" s="118">
        <f t="shared" si="13"/>
        <v>0</v>
      </c>
      <c r="CM32" s="118">
        <f t="shared" si="14"/>
        <v>0</v>
      </c>
      <c r="CN32" s="118">
        <f t="shared" si="15"/>
        <v>0</v>
      </c>
      <c r="CO32" s="118">
        <f t="shared" si="16"/>
        <v>0</v>
      </c>
      <c r="CP32" s="118">
        <f t="shared" si="17"/>
        <v>0</v>
      </c>
      <c r="CQ32" s="118">
        <f t="shared" si="18"/>
        <v>0</v>
      </c>
      <c r="CR32" s="118">
        <f t="shared" ref="CR32:CS32" si="115">BL32</f>
        <v>0</v>
      </c>
      <c r="CS32" s="118">
        <f t="shared" si="115"/>
        <v>0</v>
      </c>
      <c r="CT32" s="118">
        <f t="shared" ref="CT32:CV32" si="116">BP32</f>
        <v>0</v>
      </c>
      <c r="CU32" s="118">
        <f t="shared" si="116"/>
        <v>0</v>
      </c>
      <c r="CV32" s="118">
        <f t="shared" si="116"/>
        <v>0</v>
      </c>
      <c r="CW32" s="118">
        <f t="shared" si="21"/>
        <v>0</v>
      </c>
      <c r="CX32" s="118">
        <f t="shared" si="22"/>
        <v>0</v>
      </c>
      <c r="CY32" s="118">
        <f t="shared" si="23"/>
        <v>0</v>
      </c>
      <c r="CZ32" s="119">
        <f t="shared" si="24"/>
        <v>1161.0719</v>
      </c>
    </row>
    <row r="33">
      <c r="A33" s="109" t="str">
        <f t="shared" si="5"/>
        <v>TriggsMarkle</v>
      </c>
      <c r="B33" s="110">
        <f t="shared" si="6"/>
        <v>26</v>
      </c>
      <c r="C33" s="121" t="s">
        <v>200</v>
      </c>
      <c r="D33" s="121" t="s">
        <v>201</v>
      </c>
      <c r="E33" s="123" t="s">
        <v>90</v>
      </c>
      <c r="F33" s="112" t="s">
        <v>185</v>
      </c>
      <c r="G33" s="113">
        <v>70.18</v>
      </c>
      <c r="H33" s="113">
        <v>0.0</v>
      </c>
      <c r="I33" s="114">
        <v>60.8</v>
      </c>
      <c r="J33" s="114"/>
      <c r="K33" s="114"/>
      <c r="L33" s="114"/>
      <c r="M33" s="114"/>
      <c r="N33" s="114"/>
      <c r="O33" s="114"/>
      <c r="P33" s="114"/>
      <c r="Q33" s="115"/>
      <c r="R33" s="115"/>
      <c r="S33" s="115"/>
      <c r="T33" s="115"/>
      <c r="U33" s="115"/>
      <c r="V33" s="115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6">
        <f t="shared" ref="AP33:BX33" si="117">((G33/G$4)*1000)*G$5</f>
        <v>543.3182468</v>
      </c>
      <c r="AQ33" s="116">
        <f t="shared" si="117"/>
        <v>0</v>
      </c>
      <c r="AR33" s="116">
        <f t="shared" si="117"/>
        <v>470.364199</v>
      </c>
      <c r="AS33" s="116">
        <f t="shared" si="117"/>
        <v>0</v>
      </c>
      <c r="AT33" s="116">
        <f t="shared" si="117"/>
        <v>0</v>
      </c>
      <c r="AU33" s="116">
        <f t="shared" si="117"/>
        <v>0</v>
      </c>
      <c r="AV33" s="116">
        <f t="shared" si="117"/>
        <v>0</v>
      </c>
      <c r="AW33" s="116">
        <f t="shared" si="117"/>
        <v>0</v>
      </c>
      <c r="AX33" s="116">
        <f t="shared" si="117"/>
        <v>0</v>
      </c>
      <c r="AY33" s="116">
        <f t="shared" si="117"/>
        <v>0</v>
      </c>
      <c r="AZ33" s="116">
        <f t="shared" si="117"/>
        <v>0</v>
      </c>
      <c r="BA33" s="116">
        <f t="shared" si="117"/>
        <v>0</v>
      </c>
      <c r="BB33" s="116">
        <f t="shared" si="117"/>
        <v>0</v>
      </c>
      <c r="BC33" s="116">
        <f t="shared" si="117"/>
        <v>0</v>
      </c>
      <c r="BD33" s="116">
        <f t="shared" si="117"/>
        <v>0</v>
      </c>
      <c r="BE33" s="116">
        <f t="shared" si="117"/>
        <v>0</v>
      </c>
      <c r="BF33" s="116">
        <f t="shared" si="117"/>
        <v>0</v>
      </c>
      <c r="BG33" s="116">
        <f t="shared" si="117"/>
        <v>0</v>
      </c>
      <c r="BH33" s="116">
        <f t="shared" si="117"/>
        <v>0</v>
      </c>
      <c r="BI33" s="116">
        <f t="shared" si="117"/>
        <v>0</v>
      </c>
      <c r="BJ33" s="116">
        <f t="shared" si="117"/>
        <v>0</v>
      </c>
      <c r="BK33" s="116">
        <f t="shared" si="117"/>
        <v>0</v>
      </c>
      <c r="BL33" s="116">
        <f t="shared" si="117"/>
        <v>0</v>
      </c>
      <c r="BM33" s="116">
        <f t="shared" si="117"/>
        <v>0</v>
      </c>
      <c r="BN33" s="116">
        <f t="shared" si="117"/>
        <v>0</v>
      </c>
      <c r="BO33" s="116">
        <f t="shared" si="117"/>
        <v>0</v>
      </c>
      <c r="BP33" s="116">
        <f t="shared" si="117"/>
        <v>0</v>
      </c>
      <c r="BQ33" s="116">
        <f t="shared" si="117"/>
        <v>0</v>
      </c>
      <c r="BR33" s="116">
        <f t="shared" si="117"/>
        <v>0</v>
      </c>
      <c r="BS33" s="116">
        <f t="shared" si="117"/>
        <v>0</v>
      </c>
      <c r="BT33" s="116">
        <f t="shared" si="117"/>
        <v>0</v>
      </c>
      <c r="BU33" s="116">
        <f t="shared" si="117"/>
        <v>0</v>
      </c>
      <c r="BV33" s="116">
        <f t="shared" si="117"/>
        <v>0</v>
      </c>
      <c r="BW33" s="116">
        <f t="shared" si="117"/>
        <v>0</v>
      </c>
      <c r="BX33" s="116">
        <f t="shared" si="117"/>
        <v>0</v>
      </c>
      <c r="BY33" s="117">
        <v>0.0</v>
      </c>
      <c r="BZ33" s="117">
        <v>0.0</v>
      </c>
      <c r="CA33" s="117">
        <v>0.0</v>
      </c>
      <c r="CB33" s="117">
        <v>0.0</v>
      </c>
      <c r="CC33" s="117">
        <v>0.0</v>
      </c>
      <c r="CD33" s="118">
        <f t="shared" si="8"/>
        <v>0</v>
      </c>
      <c r="CE33" s="118">
        <f t="shared" si="9"/>
        <v>0</v>
      </c>
      <c r="CF33" s="118">
        <f t="shared" ref="CF33:CI33" si="118">AP33</f>
        <v>543.3182468</v>
      </c>
      <c r="CG33" s="118">
        <f t="shared" si="118"/>
        <v>0</v>
      </c>
      <c r="CH33" s="118">
        <f t="shared" si="118"/>
        <v>470.364199</v>
      </c>
      <c r="CI33" s="118">
        <f t="shared" si="118"/>
        <v>0</v>
      </c>
      <c r="CJ33" s="118">
        <f t="shared" si="11"/>
        <v>0</v>
      </c>
      <c r="CK33" s="118">
        <f t="shared" si="12"/>
        <v>0</v>
      </c>
      <c r="CL33" s="118">
        <f t="shared" si="13"/>
        <v>0</v>
      </c>
      <c r="CM33" s="118">
        <f t="shared" si="14"/>
        <v>0</v>
      </c>
      <c r="CN33" s="118">
        <f t="shared" si="15"/>
        <v>0</v>
      </c>
      <c r="CO33" s="118">
        <f t="shared" si="16"/>
        <v>0</v>
      </c>
      <c r="CP33" s="118">
        <f t="shared" si="17"/>
        <v>0</v>
      </c>
      <c r="CQ33" s="118">
        <f t="shared" si="18"/>
        <v>0</v>
      </c>
      <c r="CR33" s="118">
        <f t="shared" ref="CR33:CS33" si="119">BL33</f>
        <v>0</v>
      </c>
      <c r="CS33" s="118">
        <f t="shared" si="119"/>
        <v>0</v>
      </c>
      <c r="CT33" s="118">
        <f t="shared" ref="CT33:CV33" si="120">BP33</f>
        <v>0</v>
      </c>
      <c r="CU33" s="118">
        <f t="shared" si="120"/>
        <v>0</v>
      </c>
      <c r="CV33" s="118">
        <f t="shared" si="120"/>
        <v>0</v>
      </c>
      <c r="CW33" s="118">
        <f t="shared" si="21"/>
        <v>0</v>
      </c>
      <c r="CX33" s="118">
        <f t="shared" si="22"/>
        <v>0</v>
      </c>
      <c r="CY33" s="118">
        <f t="shared" si="23"/>
        <v>0</v>
      </c>
      <c r="CZ33" s="119">
        <f t="shared" si="24"/>
        <v>1013.682446</v>
      </c>
      <c r="DA33" s="120"/>
    </row>
    <row r="34">
      <c r="A34" s="109" t="str">
        <f t="shared" si="5"/>
        <v>EvanWhite</v>
      </c>
      <c r="B34" s="110">
        <f t="shared" si="6"/>
        <v>27</v>
      </c>
      <c r="C34" s="121" t="s">
        <v>202</v>
      </c>
      <c r="D34" s="121" t="s">
        <v>197</v>
      </c>
      <c r="E34" s="109" t="s">
        <v>128</v>
      </c>
      <c r="F34" s="112" t="s">
        <v>170</v>
      </c>
      <c r="G34" s="113">
        <v>50.24</v>
      </c>
      <c r="H34" s="113">
        <v>36.86</v>
      </c>
      <c r="I34" s="114">
        <v>40.0</v>
      </c>
      <c r="J34" s="114"/>
      <c r="K34" s="114"/>
      <c r="L34" s="114"/>
      <c r="M34" s="114"/>
      <c r="N34" s="114"/>
      <c r="O34" s="114"/>
      <c r="P34" s="114"/>
      <c r="Q34" s="115"/>
      <c r="R34" s="115"/>
      <c r="S34" s="115"/>
      <c r="T34" s="115"/>
      <c r="U34" s="115"/>
      <c r="V34" s="115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6">
        <f t="shared" ref="AP34:BX34" si="121">((G34/G$4)*1000)*G$5</f>
        <v>388.9471177</v>
      </c>
      <c r="AQ34" s="116">
        <f t="shared" si="121"/>
        <v>299.7872873</v>
      </c>
      <c r="AR34" s="116">
        <f t="shared" si="121"/>
        <v>309.4501309</v>
      </c>
      <c r="AS34" s="116">
        <f t="shared" si="121"/>
        <v>0</v>
      </c>
      <c r="AT34" s="116">
        <f t="shared" si="121"/>
        <v>0</v>
      </c>
      <c r="AU34" s="116">
        <f t="shared" si="121"/>
        <v>0</v>
      </c>
      <c r="AV34" s="116">
        <f t="shared" si="121"/>
        <v>0</v>
      </c>
      <c r="AW34" s="116">
        <f t="shared" si="121"/>
        <v>0</v>
      </c>
      <c r="AX34" s="116">
        <f t="shared" si="121"/>
        <v>0</v>
      </c>
      <c r="AY34" s="116">
        <f t="shared" si="121"/>
        <v>0</v>
      </c>
      <c r="AZ34" s="116">
        <f t="shared" si="121"/>
        <v>0</v>
      </c>
      <c r="BA34" s="116">
        <f t="shared" si="121"/>
        <v>0</v>
      </c>
      <c r="BB34" s="116">
        <f t="shared" si="121"/>
        <v>0</v>
      </c>
      <c r="BC34" s="116">
        <f t="shared" si="121"/>
        <v>0</v>
      </c>
      <c r="BD34" s="116">
        <f t="shared" si="121"/>
        <v>0</v>
      </c>
      <c r="BE34" s="116">
        <f t="shared" si="121"/>
        <v>0</v>
      </c>
      <c r="BF34" s="116">
        <f t="shared" si="121"/>
        <v>0</v>
      </c>
      <c r="BG34" s="116">
        <f t="shared" si="121"/>
        <v>0</v>
      </c>
      <c r="BH34" s="116">
        <f t="shared" si="121"/>
        <v>0</v>
      </c>
      <c r="BI34" s="116">
        <f t="shared" si="121"/>
        <v>0</v>
      </c>
      <c r="BJ34" s="116">
        <f t="shared" si="121"/>
        <v>0</v>
      </c>
      <c r="BK34" s="116">
        <f t="shared" si="121"/>
        <v>0</v>
      </c>
      <c r="BL34" s="116">
        <f t="shared" si="121"/>
        <v>0</v>
      </c>
      <c r="BM34" s="116">
        <f t="shared" si="121"/>
        <v>0</v>
      </c>
      <c r="BN34" s="116">
        <f t="shared" si="121"/>
        <v>0</v>
      </c>
      <c r="BO34" s="116">
        <f t="shared" si="121"/>
        <v>0</v>
      </c>
      <c r="BP34" s="116">
        <f t="shared" si="121"/>
        <v>0</v>
      </c>
      <c r="BQ34" s="116">
        <f t="shared" si="121"/>
        <v>0</v>
      </c>
      <c r="BR34" s="116">
        <f t="shared" si="121"/>
        <v>0</v>
      </c>
      <c r="BS34" s="116">
        <f t="shared" si="121"/>
        <v>0</v>
      </c>
      <c r="BT34" s="116">
        <f t="shared" si="121"/>
        <v>0</v>
      </c>
      <c r="BU34" s="116">
        <f t="shared" si="121"/>
        <v>0</v>
      </c>
      <c r="BV34" s="116">
        <f t="shared" si="121"/>
        <v>0</v>
      </c>
      <c r="BW34" s="116">
        <f t="shared" si="121"/>
        <v>0</v>
      </c>
      <c r="BX34" s="116">
        <f t="shared" si="121"/>
        <v>0</v>
      </c>
      <c r="BY34" s="117">
        <v>0.0</v>
      </c>
      <c r="BZ34" s="117">
        <v>0.0</v>
      </c>
      <c r="CA34" s="117">
        <v>0.0</v>
      </c>
      <c r="CB34" s="117">
        <v>0.0</v>
      </c>
      <c r="CC34" s="117">
        <v>0.0</v>
      </c>
      <c r="CD34" s="118">
        <f t="shared" si="8"/>
        <v>0</v>
      </c>
      <c r="CE34" s="118">
        <f t="shared" si="9"/>
        <v>0</v>
      </c>
      <c r="CF34" s="118">
        <f t="shared" ref="CF34:CI34" si="122">AP34</f>
        <v>388.9471177</v>
      </c>
      <c r="CG34" s="118">
        <f t="shared" si="122"/>
        <v>299.7872873</v>
      </c>
      <c r="CH34" s="118">
        <f t="shared" si="122"/>
        <v>309.4501309</v>
      </c>
      <c r="CI34" s="118">
        <f t="shared" si="122"/>
        <v>0</v>
      </c>
      <c r="CJ34" s="118">
        <f t="shared" si="11"/>
        <v>0</v>
      </c>
      <c r="CK34" s="118">
        <f t="shared" si="12"/>
        <v>0</v>
      </c>
      <c r="CL34" s="118">
        <f t="shared" si="13"/>
        <v>0</v>
      </c>
      <c r="CM34" s="118">
        <f t="shared" si="14"/>
        <v>0</v>
      </c>
      <c r="CN34" s="118">
        <f t="shared" si="15"/>
        <v>0</v>
      </c>
      <c r="CO34" s="118">
        <f t="shared" si="16"/>
        <v>0</v>
      </c>
      <c r="CP34" s="118">
        <f t="shared" si="17"/>
        <v>0</v>
      </c>
      <c r="CQ34" s="118">
        <f t="shared" si="18"/>
        <v>0</v>
      </c>
      <c r="CR34" s="118">
        <f t="shared" ref="CR34:CS34" si="123">BL34</f>
        <v>0</v>
      </c>
      <c r="CS34" s="118">
        <f t="shared" si="123"/>
        <v>0</v>
      </c>
      <c r="CT34" s="118">
        <f t="shared" ref="CT34:CV34" si="124">BP34</f>
        <v>0</v>
      </c>
      <c r="CU34" s="118">
        <f t="shared" si="124"/>
        <v>0</v>
      </c>
      <c r="CV34" s="118">
        <f t="shared" si="124"/>
        <v>0</v>
      </c>
      <c r="CW34" s="118">
        <f t="shared" si="21"/>
        <v>0</v>
      </c>
      <c r="CX34" s="118">
        <f t="shared" si="22"/>
        <v>0</v>
      </c>
      <c r="CY34" s="118">
        <f t="shared" si="23"/>
        <v>0</v>
      </c>
      <c r="CZ34" s="119">
        <f t="shared" si="24"/>
        <v>998.1845359</v>
      </c>
      <c r="DA34" s="120"/>
    </row>
    <row r="35">
      <c r="A35" s="109" t="str">
        <f t="shared" si="5"/>
        <v>TainPrentice</v>
      </c>
      <c r="B35" s="110">
        <f t="shared" si="6"/>
        <v>28</v>
      </c>
      <c r="C35" s="121" t="s">
        <v>203</v>
      </c>
      <c r="D35" s="121" t="s">
        <v>120</v>
      </c>
      <c r="E35" s="109" t="s">
        <v>90</v>
      </c>
      <c r="F35" s="112" t="s">
        <v>185</v>
      </c>
      <c r="G35" s="113">
        <v>58.76</v>
      </c>
      <c r="H35" s="113">
        <v>32.76</v>
      </c>
      <c r="I35" s="114">
        <v>28.39</v>
      </c>
      <c r="J35" s="114"/>
      <c r="K35" s="114"/>
      <c r="L35" s="114"/>
      <c r="M35" s="114"/>
      <c r="N35" s="114"/>
      <c r="O35" s="114"/>
      <c r="P35" s="114"/>
      <c r="Q35" s="115"/>
      <c r="R35" s="115"/>
      <c r="S35" s="115"/>
      <c r="T35" s="115"/>
      <c r="U35" s="115"/>
      <c r="V35" s="115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6">
        <f t="shared" ref="AP35:BX35" si="125">((G35/G$4)*1000)*G$5</f>
        <v>454.9070986</v>
      </c>
      <c r="AQ35" s="116">
        <f t="shared" si="125"/>
        <v>266.4414414</v>
      </c>
      <c r="AR35" s="116">
        <f t="shared" si="125"/>
        <v>219.6322304</v>
      </c>
      <c r="AS35" s="116">
        <f t="shared" si="125"/>
        <v>0</v>
      </c>
      <c r="AT35" s="116">
        <f t="shared" si="125"/>
        <v>0</v>
      </c>
      <c r="AU35" s="116">
        <f t="shared" si="125"/>
        <v>0</v>
      </c>
      <c r="AV35" s="116">
        <f t="shared" si="125"/>
        <v>0</v>
      </c>
      <c r="AW35" s="116">
        <f t="shared" si="125"/>
        <v>0</v>
      </c>
      <c r="AX35" s="116">
        <f t="shared" si="125"/>
        <v>0</v>
      </c>
      <c r="AY35" s="116">
        <f t="shared" si="125"/>
        <v>0</v>
      </c>
      <c r="AZ35" s="116">
        <f t="shared" si="125"/>
        <v>0</v>
      </c>
      <c r="BA35" s="116">
        <f t="shared" si="125"/>
        <v>0</v>
      </c>
      <c r="BB35" s="116">
        <f t="shared" si="125"/>
        <v>0</v>
      </c>
      <c r="BC35" s="116">
        <f t="shared" si="125"/>
        <v>0</v>
      </c>
      <c r="BD35" s="116">
        <f t="shared" si="125"/>
        <v>0</v>
      </c>
      <c r="BE35" s="116">
        <f t="shared" si="125"/>
        <v>0</v>
      </c>
      <c r="BF35" s="116">
        <f t="shared" si="125"/>
        <v>0</v>
      </c>
      <c r="BG35" s="116">
        <f t="shared" si="125"/>
        <v>0</v>
      </c>
      <c r="BH35" s="116">
        <f t="shared" si="125"/>
        <v>0</v>
      </c>
      <c r="BI35" s="116">
        <f t="shared" si="125"/>
        <v>0</v>
      </c>
      <c r="BJ35" s="116">
        <f t="shared" si="125"/>
        <v>0</v>
      </c>
      <c r="BK35" s="116">
        <f t="shared" si="125"/>
        <v>0</v>
      </c>
      <c r="BL35" s="116">
        <f t="shared" si="125"/>
        <v>0</v>
      </c>
      <c r="BM35" s="116">
        <f t="shared" si="125"/>
        <v>0</v>
      </c>
      <c r="BN35" s="116">
        <f t="shared" si="125"/>
        <v>0</v>
      </c>
      <c r="BO35" s="116">
        <f t="shared" si="125"/>
        <v>0</v>
      </c>
      <c r="BP35" s="116">
        <f t="shared" si="125"/>
        <v>0</v>
      </c>
      <c r="BQ35" s="116">
        <f t="shared" si="125"/>
        <v>0</v>
      </c>
      <c r="BR35" s="116">
        <f t="shared" si="125"/>
        <v>0</v>
      </c>
      <c r="BS35" s="116">
        <f t="shared" si="125"/>
        <v>0</v>
      </c>
      <c r="BT35" s="116">
        <f t="shared" si="125"/>
        <v>0</v>
      </c>
      <c r="BU35" s="116">
        <f t="shared" si="125"/>
        <v>0</v>
      </c>
      <c r="BV35" s="116">
        <f t="shared" si="125"/>
        <v>0</v>
      </c>
      <c r="BW35" s="116">
        <f t="shared" si="125"/>
        <v>0</v>
      </c>
      <c r="BX35" s="116">
        <f t="shared" si="125"/>
        <v>0</v>
      </c>
      <c r="BY35" s="117">
        <v>0.0</v>
      </c>
      <c r="BZ35" s="117">
        <v>0.0</v>
      </c>
      <c r="CA35" s="117">
        <v>0.0</v>
      </c>
      <c r="CB35" s="117">
        <v>0.0</v>
      </c>
      <c r="CC35" s="117">
        <v>0.0</v>
      </c>
      <c r="CD35" s="118">
        <f t="shared" si="8"/>
        <v>0</v>
      </c>
      <c r="CE35" s="118">
        <f t="shared" si="9"/>
        <v>0</v>
      </c>
      <c r="CF35" s="118">
        <f t="shared" ref="CF35:CI35" si="126">AP35</f>
        <v>454.9070986</v>
      </c>
      <c r="CG35" s="118">
        <f t="shared" si="126"/>
        <v>266.4414414</v>
      </c>
      <c r="CH35" s="118">
        <f t="shared" si="126"/>
        <v>219.6322304</v>
      </c>
      <c r="CI35" s="118">
        <f t="shared" si="126"/>
        <v>0</v>
      </c>
      <c r="CJ35" s="118">
        <f t="shared" si="11"/>
        <v>0</v>
      </c>
      <c r="CK35" s="118">
        <f t="shared" si="12"/>
        <v>0</v>
      </c>
      <c r="CL35" s="118">
        <f t="shared" si="13"/>
        <v>0</v>
      </c>
      <c r="CM35" s="118">
        <f t="shared" si="14"/>
        <v>0</v>
      </c>
      <c r="CN35" s="118">
        <f t="shared" si="15"/>
        <v>0</v>
      </c>
      <c r="CO35" s="118">
        <f t="shared" si="16"/>
        <v>0</v>
      </c>
      <c r="CP35" s="118">
        <f t="shared" si="17"/>
        <v>0</v>
      </c>
      <c r="CQ35" s="118">
        <f t="shared" si="18"/>
        <v>0</v>
      </c>
      <c r="CR35" s="118">
        <f t="shared" ref="CR35:CS35" si="127">BL35</f>
        <v>0</v>
      </c>
      <c r="CS35" s="118">
        <f t="shared" si="127"/>
        <v>0</v>
      </c>
      <c r="CT35" s="118">
        <f t="shared" ref="CT35:CV35" si="128">BP35</f>
        <v>0</v>
      </c>
      <c r="CU35" s="118">
        <f t="shared" si="128"/>
        <v>0</v>
      </c>
      <c r="CV35" s="118">
        <f t="shared" si="128"/>
        <v>0</v>
      </c>
      <c r="CW35" s="118">
        <f t="shared" si="21"/>
        <v>0</v>
      </c>
      <c r="CX35" s="118">
        <f t="shared" si="22"/>
        <v>0</v>
      </c>
      <c r="CY35" s="118">
        <f t="shared" si="23"/>
        <v>0</v>
      </c>
      <c r="CZ35" s="119">
        <f t="shared" si="24"/>
        <v>940.9807705</v>
      </c>
      <c r="DA35" s="120"/>
    </row>
    <row r="36">
      <c r="A36" s="109" t="str">
        <f t="shared" si="5"/>
        <v>YamatoBuhler</v>
      </c>
      <c r="B36" s="110">
        <f t="shared" si="6"/>
        <v>29</v>
      </c>
      <c r="C36" s="121" t="s">
        <v>204</v>
      </c>
      <c r="D36" s="121" t="s">
        <v>205</v>
      </c>
      <c r="E36" s="123" t="s">
        <v>83</v>
      </c>
      <c r="F36" s="112" t="s">
        <v>185</v>
      </c>
      <c r="G36" s="113">
        <v>51.86</v>
      </c>
      <c r="H36" s="113">
        <v>22.36</v>
      </c>
      <c r="I36" s="114">
        <v>42.59</v>
      </c>
      <c r="J36" s="114"/>
      <c r="K36" s="114"/>
      <c r="L36" s="114"/>
      <c r="M36" s="114"/>
      <c r="N36" s="114"/>
      <c r="O36" s="114"/>
      <c r="P36" s="114"/>
      <c r="Q36" s="115"/>
      <c r="R36" s="115"/>
      <c r="S36" s="115"/>
      <c r="T36" s="115"/>
      <c r="U36" s="115"/>
      <c r="V36" s="115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6">
        <f t="shared" ref="AP36:BX36" si="129">((G36/G$4)*1000)*G$5</f>
        <v>401.4888042</v>
      </c>
      <c r="AQ36" s="116">
        <f t="shared" si="129"/>
        <v>181.8568569</v>
      </c>
      <c r="AR36" s="116">
        <f t="shared" si="129"/>
        <v>329.4870269</v>
      </c>
      <c r="AS36" s="116">
        <f t="shared" si="129"/>
        <v>0</v>
      </c>
      <c r="AT36" s="116">
        <f t="shared" si="129"/>
        <v>0</v>
      </c>
      <c r="AU36" s="116">
        <f t="shared" si="129"/>
        <v>0</v>
      </c>
      <c r="AV36" s="116">
        <f t="shared" si="129"/>
        <v>0</v>
      </c>
      <c r="AW36" s="116">
        <f t="shared" si="129"/>
        <v>0</v>
      </c>
      <c r="AX36" s="116">
        <f t="shared" si="129"/>
        <v>0</v>
      </c>
      <c r="AY36" s="116">
        <f t="shared" si="129"/>
        <v>0</v>
      </c>
      <c r="AZ36" s="116">
        <f t="shared" si="129"/>
        <v>0</v>
      </c>
      <c r="BA36" s="116">
        <f t="shared" si="129"/>
        <v>0</v>
      </c>
      <c r="BB36" s="116">
        <f t="shared" si="129"/>
        <v>0</v>
      </c>
      <c r="BC36" s="116">
        <f t="shared" si="129"/>
        <v>0</v>
      </c>
      <c r="BD36" s="116">
        <f t="shared" si="129"/>
        <v>0</v>
      </c>
      <c r="BE36" s="116">
        <f t="shared" si="129"/>
        <v>0</v>
      </c>
      <c r="BF36" s="116">
        <f t="shared" si="129"/>
        <v>0</v>
      </c>
      <c r="BG36" s="116">
        <f t="shared" si="129"/>
        <v>0</v>
      </c>
      <c r="BH36" s="116">
        <f t="shared" si="129"/>
        <v>0</v>
      </c>
      <c r="BI36" s="116">
        <f t="shared" si="129"/>
        <v>0</v>
      </c>
      <c r="BJ36" s="116">
        <f t="shared" si="129"/>
        <v>0</v>
      </c>
      <c r="BK36" s="116">
        <f t="shared" si="129"/>
        <v>0</v>
      </c>
      <c r="BL36" s="116">
        <f t="shared" si="129"/>
        <v>0</v>
      </c>
      <c r="BM36" s="116">
        <f t="shared" si="129"/>
        <v>0</v>
      </c>
      <c r="BN36" s="116">
        <f t="shared" si="129"/>
        <v>0</v>
      </c>
      <c r="BO36" s="116">
        <f t="shared" si="129"/>
        <v>0</v>
      </c>
      <c r="BP36" s="116">
        <f t="shared" si="129"/>
        <v>0</v>
      </c>
      <c r="BQ36" s="116">
        <f t="shared" si="129"/>
        <v>0</v>
      </c>
      <c r="BR36" s="116">
        <f t="shared" si="129"/>
        <v>0</v>
      </c>
      <c r="BS36" s="116">
        <f t="shared" si="129"/>
        <v>0</v>
      </c>
      <c r="BT36" s="116">
        <f t="shared" si="129"/>
        <v>0</v>
      </c>
      <c r="BU36" s="116">
        <f t="shared" si="129"/>
        <v>0</v>
      </c>
      <c r="BV36" s="116">
        <f t="shared" si="129"/>
        <v>0</v>
      </c>
      <c r="BW36" s="116">
        <f t="shared" si="129"/>
        <v>0</v>
      </c>
      <c r="BX36" s="116">
        <f t="shared" si="129"/>
        <v>0</v>
      </c>
      <c r="BY36" s="117">
        <v>0.0</v>
      </c>
      <c r="BZ36" s="117">
        <v>0.0</v>
      </c>
      <c r="CA36" s="117">
        <v>0.0</v>
      </c>
      <c r="CB36" s="117">
        <v>0.0</v>
      </c>
      <c r="CC36" s="117">
        <v>0.0</v>
      </c>
      <c r="CD36" s="118">
        <f t="shared" si="8"/>
        <v>0</v>
      </c>
      <c r="CE36" s="118">
        <f t="shared" si="9"/>
        <v>0</v>
      </c>
      <c r="CF36" s="118">
        <f t="shared" ref="CF36:CI36" si="130">AP36</f>
        <v>401.4888042</v>
      </c>
      <c r="CG36" s="118">
        <f t="shared" si="130"/>
        <v>181.8568569</v>
      </c>
      <c r="CH36" s="118">
        <f t="shared" si="130"/>
        <v>329.4870269</v>
      </c>
      <c r="CI36" s="118">
        <f t="shared" si="130"/>
        <v>0</v>
      </c>
      <c r="CJ36" s="118">
        <f t="shared" si="11"/>
        <v>0</v>
      </c>
      <c r="CK36" s="118">
        <f t="shared" si="12"/>
        <v>0</v>
      </c>
      <c r="CL36" s="118">
        <f t="shared" si="13"/>
        <v>0</v>
      </c>
      <c r="CM36" s="118">
        <f t="shared" si="14"/>
        <v>0</v>
      </c>
      <c r="CN36" s="118">
        <f t="shared" si="15"/>
        <v>0</v>
      </c>
      <c r="CO36" s="118">
        <f t="shared" si="16"/>
        <v>0</v>
      </c>
      <c r="CP36" s="118">
        <f t="shared" si="17"/>
        <v>0</v>
      </c>
      <c r="CQ36" s="118">
        <f t="shared" si="18"/>
        <v>0</v>
      </c>
      <c r="CR36" s="118">
        <f t="shared" ref="CR36:CS36" si="131">BL36</f>
        <v>0</v>
      </c>
      <c r="CS36" s="118">
        <f t="shared" si="131"/>
        <v>0</v>
      </c>
      <c r="CT36" s="118">
        <f t="shared" ref="CT36:CV36" si="132">BP36</f>
        <v>0</v>
      </c>
      <c r="CU36" s="118">
        <f t="shared" si="132"/>
        <v>0</v>
      </c>
      <c r="CV36" s="118">
        <f t="shared" si="132"/>
        <v>0</v>
      </c>
      <c r="CW36" s="118">
        <f t="shared" si="21"/>
        <v>0</v>
      </c>
      <c r="CX36" s="118">
        <f t="shared" si="22"/>
        <v>0</v>
      </c>
      <c r="CY36" s="118">
        <f t="shared" si="23"/>
        <v>0</v>
      </c>
      <c r="CZ36" s="119">
        <f t="shared" si="24"/>
        <v>912.8326879</v>
      </c>
      <c r="DA36" s="120"/>
    </row>
    <row r="37">
      <c r="A37" s="109" t="str">
        <f t="shared" si="5"/>
        <v>GarrettStirling</v>
      </c>
      <c r="B37" s="110">
        <f t="shared" si="6"/>
        <v>30</v>
      </c>
      <c r="C37" s="121" t="s">
        <v>206</v>
      </c>
      <c r="D37" s="121" t="s">
        <v>207</v>
      </c>
      <c r="E37" s="109" t="s">
        <v>90</v>
      </c>
      <c r="F37" s="112" t="s">
        <v>170</v>
      </c>
      <c r="G37" s="113">
        <v>48.15</v>
      </c>
      <c r="H37" s="113">
        <v>34.43</v>
      </c>
      <c r="I37" s="114">
        <v>24.3</v>
      </c>
      <c r="J37" s="114"/>
      <c r="K37" s="114"/>
      <c r="L37" s="114"/>
      <c r="M37" s="114"/>
      <c r="N37" s="114"/>
      <c r="O37" s="114"/>
      <c r="P37" s="114"/>
      <c r="Q37" s="115"/>
      <c r="R37" s="115"/>
      <c r="S37" s="115"/>
      <c r="T37" s="115"/>
      <c r="U37" s="115"/>
      <c r="V37" s="115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6">
        <f t="shared" ref="AP37:BX37" si="133">((G37/G$4)*1000)*G$5</f>
        <v>372.7667937</v>
      </c>
      <c r="AQ37" s="116">
        <f t="shared" si="133"/>
        <v>280.0237738</v>
      </c>
      <c r="AR37" s="116">
        <f t="shared" si="133"/>
        <v>187.9909545</v>
      </c>
      <c r="AS37" s="116">
        <f t="shared" si="133"/>
        <v>0</v>
      </c>
      <c r="AT37" s="116">
        <f t="shared" si="133"/>
        <v>0</v>
      </c>
      <c r="AU37" s="116">
        <f t="shared" si="133"/>
        <v>0</v>
      </c>
      <c r="AV37" s="116">
        <f t="shared" si="133"/>
        <v>0</v>
      </c>
      <c r="AW37" s="116">
        <f t="shared" si="133"/>
        <v>0</v>
      </c>
      <c r="AX37" s="116">
        <f t="shared" si="133"/>
        <v>0</v>
      </c>
      <c r="AY37" s="116">
        <f t="shared" si="133"/>
        <v>0</v>
      </c>
      <c r="AZ37" s="116">
        <f t="shared" si="133"/>
        <v>0</v>
      </c>
      <c r="BA37" s="116">
        <f t="shared" si="133"/>
        <v>0</v>
      </c>
      <c r="BB37" s="116">
        <f t="shared" si="133"/>
        <v>0</v>
      </c>
      <c r="BC37" s="116">
        <f t="shared" si="133"/>
        <v>0</v>
      </c>
      <c r="BD37" s="116">
        <f t="shared" si="133"/>
        <v>0</v>
      </c>
      <c r="BE37" s="116">
        <f t="shared" si="133"/>
        <v>0</v>
      </c>
      <c r="BF37" s="116">
        <f t="shared" si="133"/>
        <v>0</v>
      </c>
      <c r="BG37" s="116">
        <f t="shared" si="133"/>
        <v>0</v>
      </c>
      <c r="BH37" s="116">
        <f t="shared" si="133"/>
        <v>0</v>
      </c>
      <c r="BI37" s="116">
        <f t="shared" si="133"/>
        <v>0</v>
      </c>
      <c r="BJ37" s="116">
        <f t="shared" si="133"/>
        <v>0</v>
      </c>
      <c r="BK37" s="116">
        <f t="shared" si="133"/>
        <v>0</v>
      </c>
      <c r="BL37" s="116">
        <f t="shared" si="133"/>
        <v>0</v>
      </c>
      <c r="BM37" s="116">
        <f t="shared" si="133"/>
        <v>0</v>
      </c>
      <c r="BN37" s="116">
        <f t="shared" si="133"/>
        <v>0</v>
      </c>
      <c r="BO37" s="116">
        <f t="shared" si="133"/>
        <v>0</v>
      </c>
      <c r="BP37" s="116">
        <f t="shared" si="133"/>
        <v>0</v>
      </c>
      <c r="BQ37" s="116">
        <f t="shared" si="133"/>
        <v>0</v>
      </c>
      <c r="BR37" s="116">
        <f t="shared" si="133"/>
        <v>0</v>
      </c>
      <c r="BS37" s="116">
        <f t="shared" si="133"/>
        <v>0</v>
      </c>
      <c r="BT37" s="116">
        <f t="shared" si="133"/>
        <v>0</v>
      </c>
      <c r="BU37" s="116">
        <f t="shared" si="133"/>
        <v>0</v>
      </c>
      <c r="BV37" s="116">
        <f t="shared" si="133"/>
        <v>0</v>
      </c>
      <c r="BW37" s="116">
        <f t="shared" si="133"/>
        <v>0</v>
      </c>
      <c r="BX37" s="116">
        <f t="shared" si="133"/>
        <v>0</v>
      </c>
      <c r="BY37" s="117">
        <v>0.0</v>
      </c>
      <c r="BZ37" s="117">
        <v>0.0</v>
      </c>
      <c r="CA37" s="117">
        <v>0.0</v>
      </c>
      <c r="CB37" s="117">
        <v>0.0</v>
      </c>
      <c r="CC37" s="117">
        <v>0.0</v>
      </c>
      <c r="CD37" s="118">
        <f t="shared" si="8"/>
        <v>0</v>
      </c>
      <c r="CE37" s="118">
        <f t="shared" si="9"/>
        <v>0</v>
      </c>
      <c r="CF37" s="118">
        <f t="shared" ref="CF37:CI37" si="134">AP37</f>
        <v>372.7667937</v>
      </c>
      <c r="CG37" s="118">
        <f t="shared" si="134"/>
        <v>280.0237738</v>
      </c>
      <c r="CH37" s="118">
        <f t="shared" si="134"/>
        <v>187.9909545</v>
      </c>
      <c r="CI37" s="118">
        <f t="shared" si="134"/>
        <v>0</v>
      </c>
      <c r="CJ37" s="118">
        <f t="shared" si="11"/>
        <v>0</v>
      </c>
      <c r="CK37" s="118">
        <f t="shared" si="12"/>
        <v>0</v>
      </c>
      <c r="CL37" s="118">
        <f t="shared" si="13"/>
        <v>0</v>
      </c>
      <c r="CM37" s="118">
        <f t="shared" si="14"/>
        <v>0</v>
      </c>
      <c r="CN37" s="118">
        <f t="shared" si="15"/>
        <v>0</v>
      </c>
      <c r="CO37" s="118">
        <f t="shared" si="16"/>
        <v>0</v>
      </c>
      <c r="CP37" s="118">
        <f t="shared" si="17"/>
        <v>0</v>
      </c>
      <c r="CQ37" s="118">
        <f t="shared" si="18"/>
        <v>0</v>
      </c>
      <c r="CR37" s="118">
        <f t="shared" ref="CR37:CS37" si="135">BL37</f>
        <v>0</v>
      </c>
      <c r="CS37" s="118">
        <f t="shared" si="135"/>
        <v>0</v>
      </c>
      <c r="CT37" s="118">
        <f t="shared" ref="CT37:CV37" si="136">BP37</f>
        <v>0</v>
      </c>
      <c r="CU37" s="118">
        <f t="shared" si="136"/>
        <v>0</v>
      </c>
      <c r="CV37" s="118">
        <f t="shared" si="136"/>
        <v>0</v>
      </c>
      <c r="CW37" s="118">
        <f t="shared" si="21"/>
        <v>0</v>
      </c>
      <c r="CX37" s="118">
        <f t="shared" si="22"/>
        <v>0</v>
      </c>
      <c r="CY37" s="118">
        <f t="shared" si="23"/>
        <v>0</v>
      </c>
      <c r="CZ37" s="119">
        <f t="shared" si="24"/>
        <v>840.781522</v>
      </c>
      <c r="DA37" s="120"/>
    </row>
    <row r="38">
      <c r="A38" s="109" t="str">
        <f t="shared" si="5"/>
        <v>JoshuaGuild</v>
      </c>
      <c r="B38" s="110">
        <f t="shared" si="6"/>
        <v>31</v>
      </c>
      <c r="C38" s="121" t="s">
        <v>154</v>
      </c>
      <c r="D38" s="121" t="s">
        <v>208</v>
      </c>
      <c r="E38" s="123" t="s">
        <v>128</v>
      </c>
      <c r="F38" s="112" t="s">
        <v>185</v>
      </c>
      <c r="G38" s="113">
        <v>53.28</v>
      </c>
      <c r="H38" s="113">
        <v>21.49</v>
      </c>
      <c r="I38" s="114">
        <v>21.85</v>
      </c>
      <c r="J38" s="114"/>
      <c r="K38" s="114"/>
      <c r="L38" s="114"/>
      <c r="M38" s="114"/>
      <c r="N38" s="114"/>
      <c r="O38" s="114"/>
      <c r="P38" s="114"/>
      <c r="Q38" s="115"/>
      <c r="R38" s="115"/>
      <c r="S38" s="115"/>
      <c r="T38" s="115"/>
      <c r="U38" s="115"/>
      <c r="V38" s="115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6">
        <f t="shared" ref="AP38:BX38" si="137">((G38/G$4)*1000)*G$5</f>
        <v>412.4821343</v>
      </c>
      <c r="AQ38" s="116">
        <f t="shared" si="137"/>
        <v>174.781031</v>
      </c>
      <c r="AR38" s="116">
        <f t="shared" si="137"/>
        <v>169.037134</v>
      </c>
      <c r="AS38" s="116">
        <f t="shared" si="137"/>
        <v>0</v>
      </c>
      <c r="AT38" s="116">
        <f t="shared" si="137"/>
        <v>0</v>
      </c>
      <c r="AU38" s="116">
        <f t="shared" si="137"/>
        <v>0</v>
      </c>
      <c r="AV38" s="116">
        <f t="shared" si="137"/>
        <v>0</v>
      </c>
      <c r="AW38" s="116">
        <f t="shared" si="137"/>
        <v>0</v>
      </c>
      <c r="AX38" s="116">
        <f t="shared" si="137"/>
        <v>0</v>
      </c>
      <c r="AY38" s="116">
        <f t="shared" si="137"/>
        <v>0</v>
      </c>
      <c r="AZ38" s="116">
        <f t="shared" si="137"/>
        <v>0</v>
      </c>
      <c r="BA38" s="116">
        <f t="shared" si="137"/>
        <v>0</v>
      </c>
      <c r="BB38" s="116">
        <f t="shared" si="137"/>
        <v>0</v>
      </c>
      <c r="BC38" s="116">
        <f t="shared" si="137"/>
        <v>0</v>
      </c>
      <c r="BD38" s="116">
        <f t="shared" si="137"/>
        <v>0</v>
      </c>
      <c r="BE38" s="116">
        <f t="shared" si="137"/>
        <v>0</v>
      </c>
      <c r="BF38" s="116">
        <f t="shared" si="137"/>
        <v>0</v>
      </c>
      <c r="BG38" s="116">
        <f t="shared" si="137"/>
        <v>0</v>
      </c>
      <c r="BH38" s="116">
        <f t="shared" si="137"/>
        <v>0</v>
      </c>
      <c r="BI38" s="116">
        <f t="shared" si="137"/>
        <v>0</v>
      </c>
      <c r="BJ38" s="116">
        <f t="shared" si="137"/>
        <v>0</v>
      </c>
      <c r="BK38" s="116">
        <f t="shared" si="137"/>
        <v>0</v>
      </c>
      <c r="BL38" s="116">
        <f t="shared" si="137"/>
        <v>0</v>
      </c>
      <c r="BM38" s="116">
        <f t="shared" si="137"/>
        <v>0</v>
      </c>
      <c r="BN38" s="116">
        <f t="shared" si="137"/>
        <v>0</v>
      </c>
      <c r="BO38" s="116">
        <f t="shared" si="137"/>
        <v>0</v>
      </c>
      <c r="BP38" s="116">
        <f t="shared" si="137"/>
        <v>0</v>
      </c>
      <c r="BQ38" s="116">
        <f t="shared" si="137"/>
        <v>0</v>
      </c>
      <c r="BR38" s="116">
        <f t="shared" si="137"/>
        <v>0</v>
      </c>
      <c r="BS38" s="116">
        <f t="shared" si="137"/>
        <v>0</v>
      </c>
      <c r="BT38" s="116">
        <f t="shared" si="137"/>
        <v>0</v>
      </c>
      <c r="BU38" s="116">
        <f t="shared" si="137"/>
        <v>0</v>
      </c>
      <c r="BV38" s="116">
        <f t="shared" si="137"/>
        <v>0</v>
      </c>
      <c r="BW38" s="116">
        <f t="shared" si="137"/>
        <v>0</v>
      </c>
      <c r="BX38" s="116">
        <f t="shared" si="137"/>
        <v>0</v>
      </c>
      <c r="BY38" s="117">
        <v>0.0</v>
      </c>
      <c r="BZ38" s="117">
        <v>0.0</v>
      </c>
      <c r="CA38" s="117">
        <v>0.0</v>
      </c>
      <c r="CB38" s="117">
        <v>0.0</v>
      </c>
      <c r="CC38" s="117">
        <v>0.0</v>
      </c>
      <c r="CD38" s="118">
        <f t="shared" si="8"/>
        <v>0</v>
      </c>
      <c r="CE38" s="118">
        <f t="shared" si="9"/>
        <v>0</v>
      </c>
      <c r="CF38" s="118">
        <f t="shared" ref="CF38:CI38" si="138">AP38</f>
        <v>412.4821343</v>
      </c>
      <c r="CG38" s="118">
        <f t="shared" si="138"/>
        <v>174.781031</v>
      </c>
      <c r="CH38" s="118">
        <f t="shared" si="138"/>
        <v>169.037134</v>
      </c>
      <c r="CI38" s="118">
        <f t="shared" si="138"/>
        <v>0</v>
      </c>
      <c r="CJ38" s="118">
        <f t="shared" si="11"/>
        <v>0</v>
      </c>
      <c r="CK38" s="118">
        <f t="shared" si="12"/>
        <v>0</v>
      </c>
      <c r="CL38" s="118">
        <f t="shared" si="13"/>
        <v>0</v>
      </c>
      <c r="CM38" s="118">
        <f t="shared" si="14"/>
        <v>0</v>
      </c>
      <c r="CN38" s="118">
        <f t="shared" si="15"/>
        <v>0</v>
      </c>
      <c r="CO38" s="118">
        <f t="shared" si="16"/>
        <v>0</v>
      </c>
      <c r="CP38" s="118">
        <f t="shared" si="17"/>
        <v>0</v>
      </c>
      <c r="CQ38" s="118">
        <f t="shared" si="18"/>
        <v>0</v>
      </c>
      <c r="CR38" s="118">
        <f t="shared" ref="CR38:CS38" si="139">BL38</f>
        <v>0</v>
      </c>
      <c r="CS38" s="118">
        <f t="shared" si="139"/>
        <v>0</v>
      </c>
      <c r="CT38" s="118">
        <f t="shared" ref="CT38:CV38" si="140">BP38</f>
        <v>0</v>
      </c>
      <c r="CU38" s="118">
        <f t="shared" si="140"/>
        <v>0</v>
      </c>
      <c r="CV38" s="118">
        <f t="shared" si="140"/>
        <v>0</v>
      </c>
      <c r="CW38" s="118">
        <f t="shared" si="21"/>
        <v>0</v>
      </c>
      <c r="CX38" s="118">
        <f t="shared" si="22"/>
        <v>0</v>
      </c>
      <c r="CY38" s="118">
        <f t="shared" si="23"/>
        <v>0</v>
      </c>
      <c r="CZ38" s="119">
        <f t="shared" si="24"/>
        <v>756.3002994</v>
      </c>
      <c r="DA38" s="120"/>
    </row>
    <row r="39">
      <c r="A39" s="109" t="str">
        <f t="shared" si="5"/>
        <v>ElijahKrumme</v>
      </c>
      <c r="B39" s="110">
        <f t="shared" si="6"/>
        <v>32</v>
      </c>
      <c r="C39" s="121" t="s">
        <v>209</v>
      </c>
      <c r="D39" s="121" t="s">
        <v>210</v>
      </c>
      <c r="E39" s="123" t="s">
        <v>83</v>
      </c>
      <c r="F39" s="112" t="s">
        <v>185</v>
      </c>
      <c r="G39" s="113">
        <v>48.35</v>
      </c>
      <c r="H39" s="113">
        <v>0.0</v>
      </c>
      <c r="I39" s="114">
        <v>47.8</v>
      </c>
      <c r="J39" s="114"/>
      <c r="K39" s="114"/>
      <c r="L39" s="114"/>
      <c r="M39" s="114"/>
      <c r="N39" s="114"/>
      <c r="O39" s="114"/>
      <c r="P39" s="114"/>
      <c r="Q39" s="115"/>
      <c r="R39" s="115"/>
      <c r="S39" s="115"/>
      <c r="T39" s="115"/>
      <c r="U39" s="115"/>
      <c r="V39" s="115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6">
        <f t="shared" ref="AP39:BX39" si="141">((G39/G$4)*1000)*G$5</f>
        <v>374.3151501</v>
      </c>
      <c r="AQ39" s="116">
        <f t="shared" si="141"/>
        <v>0</v>
      </c>
      <c r="AR39" s="116">
        <f t="shared" si="141"/>
        <v>369.7929065</v>
      </c>
      <c r="AS39" s="116">
        <f t="shared" si="141"/>
        <v>0</v>
      </c>
      <c r="AT39" s="116">
        <f t="shared" si="141"/>
        <v>0</v>
      </c>
      <c r="AU39" s="116">
        <f t="shared" si="141"/>
        <v>0</v>
      </c>
      <c r="AV39" s="116">
        <f t="shared" si="141"/>
        <v>0</v>
      </c>
      <c r="AW39" s="116">
        <f t="shared" si="141"/>
        <v>0</v>
      </c>
      <c r="AX39" s="116">
        <f t="shared" si="141"/>
        <v>0</v>
      </c>
      <c r="AY39" s="116">
        <f t="shared" si="141"/>
        <v>0</v>
      </c>
      <c r="AZ39" s="116">
        <f t="shared" si="141"/>
        <v>0</v>
      </c>
      <c r="BA39" s="116">
        <f t="shared" si="141"/>
        <v>0</v>
      </c>
      <c r="BB39" s="116">
        <f t="shared" si="141"/>
        <v>0</v>
      </c>
      <c r="BC39" s="116">
        <f t="shared" si="141"/>
        <v>0</v>
      </c>
      <c r="BD39" s="116">
        <f t="shared" si="141"/>
        <v>0</v>
      </c>
      <c r="BE39" s="116">
        <f t="shared" si="141"/>
        <v>0</v>
      </c>
      <c r="BF39" s="116">
        <f t="shared" si="141"/>
        <v>0</v>
      </c>
      <c r="BG39" s="116">
        <f t="shared" si="141"/>
        <v>0</v>
      </c>
      <c r="BH39" s="116">
        <f t="shared" si="141"/>
        <v>0</v>
      </c>
      <c r="BI39" s="116">
        <f t="shared" si="141"/>
        <v>0</v>
      </c>
      <c r="BJ39" s="116">
        <f t="shared" si="141"/>
        <v>0</v>
      </c>
      <c r="BK39" s="116">
        <f t="shared" si="141"/>
        <v>0</v>
      </c>
      <c r="BL39" s="116">
        <f t="shared" si="141"/>
        <v>0</v>
      </c>
      <c r="BM39" s="116">
        <f t="shared" si="141"/>
        <v>0</v>
      </c>
      <c r="BN39" s="116">
        <f t="shared" si="141"/>
        <v>0</v>
      </c>
      <c r="BO39" s="116">
        <f t="shared" si="141"/>
        <v>0</v>
      </c>
      <c r="BP39" s="116">
        <f t="shared" si="141"/>
        <v>0</v>
      </c>
      <c r="BQ39" s="116">
        <f t="shared" si="141"/>
        <v>0</v>
      </c>
      <c r="BR39" s="116">
        <f t="shared" si="141"/>
        <v>0</v>
      </c>
      <c r="BS39" s="116">
        <f t="shared" si="141"/>
        <v>0</v>
      </c>
      <c r="BT39" s="116">
        <f t="shared" si="141"/>
        <v>0</v>
      </c>
      <c r="BU39" s="116">
        <f t="shared" si="141"/>
        <v>0</v>
      </c>
      <c r="BV39" s="116">
        <f t="shared" si="141"/>
        <v>0</v>
      </c>
      <c r="BW39" s="116">
        <f t="shared" si="141"/>
        <v>0</v>
      </c>
      <c r="BX39" s="116">
        <f t="shared" si="141"/>
        <v>0</v>
      </c>
      <c r="BY39" s="117">
        <v>0.0</v>
      </c>
      <c r="BZ39" s="117">
        <v>0.0</v>
      </c>
      <c r="CA39" s="117">
        <v>0.0</v>
      </c>
      <c r="CB39" s="117">
        <v>0.0</v>
      </c>
      <c r="CC39" s="117">
        <v>0.0</v>
      </c>
      <c r="CD39" s="118">
        <f t="shared" si="8"/>
        <v>0</v>
      </c>
      <c r="CE39" s="118">
        <f t="shared" si="9"/>
        <v>0</v>
      </c>
      <c r="CF39" s="118">
        <f t="shared" ref="CF39:CI39" si="142">AP39</f>
        <v>374.3151501</v>
      </c>
      <c r="CG39" s="118">
        <f t="shared" si="142"/>
        <v>0</v>
      </c>
      <c r="CH39" s="118">
        <f t="shared" si="142"/>
        <v>369.7929065</v>
      </c>
      <c r="CI39" s="118">
        <f t="shared" si="142"/>
        <v>0</v>
      </c>
      <c r="CJ39" s="118">
        <f t="shared" si="11"/>
        <v>0</v>
      </c>
      <c r="CK39" s="118">
        <f t="shared" si="12"/>
        <v>0</v>
      </c>
      <c r="CL39" s="118">
        <f t="shared" si="13"/>
        <v>0</v>
      </c>
      <c r="CM39" s="118">
        <f t="shared" si="14"/>
        <v>0</v>
      </c>
      <c r="CN39" s="118">
        <f t="shared" si="15"/>
        <v>0</v>
      </c>
      <c r="CO39" s="118">
        <f t="shared" si="16"/>
        <v>0</v>
      </c>
      <c r="CP39" s="118">
        <f t="shared" si="17"/>
        <v>0</v>
      </c>
      <c r="CQ39" s="118">
        <f t="shared" si="18"/>
        <v>0</v>
      </c>
      <c r="CR39" s="118">
        <f t="shared" ref="CR39:CS39" si="143">BL39</f>
        <v>0</v>
      </c>
      <c r="CS39" s="118">
        <f t="shared" si="143"/>
        <v>0</v>
      </c>
      <c r="CT39" s="118">
        <f t="shared" ref="CT39:CV39" si="144">BP39</f>
        <v>0</v>
      </c>
      <c r="CU39" s="118">
        <f t="shared" si="144"/>
        <v>0</v>
      </c>
      <c r="CV39" s="118">
        <f t="shared" si="144"/>
        <v>0</v>
      </c>
      <c r="CW39" s="118">
        <f t="shared" si="21"/>
        <v>0</v>
      </c>
      <c r="CX39" s="118">
        <f t="shared" si="22"/>
        <v>0</v>
      </c>
      <c r="CY39" s="118">
        <f t="shared" si="23"/>
        <v>0</v>
      </c>
      <c r="CZ39" s="119">
        <f t="shared" si="24"/>
        <v>744.1080565</v>
      </c>
      <c r="DA39" s="120"/>
    </row>
    <row r="40">
      <c r="A40" s="109" t="str">
        <f t="shared" si="5"/>
        <v>SimonGuild</v>
      </c>
      <c r="B40" s="110">
        <f t="shared" si="6"/>
        <v>33</v>
      </c>
      <c r="C40" s="121" t="s">
        <v>211</v>
      </c>
      <c r="D40" s="121" t="s">
        <v>208</v>
      </c>
      <c r="E40" s="123" t="s">
        <v>128</v>
      </c>
      <c r="F40" s="112" t="s">
        <v>185</v>
      </c>
      <c r="G40" s="113">
        <v>44.31</v>
      </c>
      <c r="H40" s="113">
        <v>35.25</v>
      </c>
      <c r="I40" s="114">
        <v>13.54</v>
      </c>
      <c r="J40" s="114"/>
      <c r="K40" s="114"/>
      <c r="L40" s="114"/>
      <c r="M40" s="114"/>
      <c r="N40" s="114"/>
      <c r="O40" s="114"/>
      <c r="P40" s="114"/>
      <c r="Q40" s="115"/>
      <c r="R40" s="115"/>
      <c r="S40" s="115"/>
      <c r="T40" s="115"/>
      <c r="U40" s="115"/>
      <c r="V40" s="115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6">
        <f t="shared" ref="AP40:BX40" si="145">((G40/G$4)*1000)*G$5</f>
        <v>343.0383516</v>
      </c>
      <c r="AQ40" s="116">
        <f t="shared" si="145"/>
        <v>286.6929429</v>
      </c>
      <c r="AR40" s="116">
        <f t="shared" si="145"/>
        <v>104.7488693</v>
      </c>
      <c r="AS40" s="116">
        <f t="shared" si="145"/>
        <v>0</v>
      </c>
      <c r="AT40" s="116">
        <f t="shared" si="145"/>
        <v>0</v>
      </c>
      <c r="AU40" s="116">
        <f t="shared" si="145"/>
        <v>0</v>
      </c>
      <c r="AV40" s="116">
        <f t="shared" si="145"/>
        <v>0</v>
      </c>
      <c r="AW40" s="116">
        <f t="shared" si="145"/>
        <v>0</v>
      </c>
      <c r="AX40" s="116">
        <f t="shared" si="145"/>
        <v>0</v>
      </c>
      <c r="AY40" s="116">
        <f t="shared" si="145"/>
        <v>0</v>
      </c>
      <c r="AZ40" s="116">
        <f t="shared" si="145"/>
        <v>0</v>
      </c>
      <c r="BA40" s="116">
        <f t="shared" si="145"/>
        <v>0</v>
      </c>
      <c r="BB40" s="116">
        <f t="shared" si="145"/>
        <v>0</v>
      </c>
      <c r="BC40" s="116">
        <f t="shared" si="145"/>
        <v>0</v>
      </c>
      <c r="BD40" s="116">
        <f t="shared" si="145"/>
        <v>0</v>
      </c>
      <c r="BE40" s="116">
        <f t="shared" si="145"/>
        <v>0</v>
      </c>
      <c r="BF40" s="116">
        <f t="shared" si="145"/>
        <v>0</v>
      </c>
      <c r="BG40" s="116">
        <f t="shared" si="145"/>
        <v>0</v>
      </c>
      <c r="BH40" s="116">
        <f t="shared" si="145"/>
        <v>0</v>
      </c>
      <c r="BI40" s="116">
        <f t="shared" si="145"/>
        <v>0</v>
      </c>
      <c r="BJ40" s="116">
        <f t="shared" si="145"/>
        <v>0</v>
      </c>
      <c r="BK40" s="116">
        <f t="shared" si="145"/>
        <v>0</v>
      </c>
      <c r="BL40" s="116">
        <f t="shared" si="145"/>
        <v>0</v>
      </c>
      <c r="BM40" s="116">
        <f t="shared" si="145"/>
        <v>0</v>
      </c>
      <c r="BN40" s="116">
        <f t="shared" si="145"/>
        <v>0</v>
      </c>
      <c r="BO40" s="116">
        <f t="shared" si="145"/>
        <v>0</v>
      </c>
      <c r="BP40" s="116">
        <f t="shared" si="145"/>
        <v>0</v>
      </c>
      <c r="BQ40" s="116">
        <f t="shared" si="145"/>
        <v>0</v>
      </c>
      <c r="BR40" s="116">
        <f t="shared" si="145"/>
        <v>0</v>
      </c>
      <c r="BS40" s="116">
        <f t="shared" si="145"/>
        <v>0</v>
      </c>
      <c r="BT40" s="116">
        <f t="shared" si="145"/>
        <v>0</v>
      </c>
      <c r="BU40" s="116">
        <f t="shared" si="145"/>
        <v>0</v>
      </c>
      <c r="BV40" s="116">
        <f t="shared" si="145"/>
        <v>0</v>
      </c>
      <c r="BW40" s="116">
        <f t="shared" si="145"/>
        <v>0</v>
      </c>
      <c r="BX40" s="116">
        <f t="shared" si="145"/>
        <v>0</v>
      </c>
      <c r="BY40" s="117">
        <v>0.0</v>
      </c>
      <c r="BZ40" s="117">
        <v>0.0</v>
      </c>
      <c r="CA40" s="117">
        <v>0.0</v>
      </c>
      <c r="CB40" s="117">
        <v>0.0</v>
      </c>
      <c r="CC40" s="117">
        <v>0.0</v>
      </c>
      <c r="CD40" s="118">
        <f t="shared" si="8"/>
        <v>0</v>
      </c>
      <c r="CE40" s="118">
        <f t="shared" si="9"/>
        <v>0</v>
      </c>
      <c r="CF40" s="118">
        <f t="shared" ref="CF40:CI40" si="146">AP40</f>
        <v>343.0383516</v>
      </c>
      <c r="CG40" s="118">
        <f t="shared" si="146"/>
        <v>286.6929429</v>
      </c>
      <c r="CH40" s="118">
        <f t="shared" si="146"/>
        <v>104.7488693</v>
      </c>
      <c r="CI40" s="118">
        <f t="shared" si="146"/>
        <v>0</v>
      </c>
      <c r="CJ40" s="118">
        <f t="shared" si="11"/>
        <v>0</v>
      </c>
      <c r="CK40" s="118">
        <f t="shared" si="12"/>
        <v>0</v>
      </c>
      <c r="CL40" s="118">
        <f t="shared" si="13"/>
        <v>0</v>
      </c>
      <c r="CM40" s="118">
        <f t="shared" si="14"/>
        <v>0</v>
      </c>
      <c r="CN40" s="118">
        <f t="shared" si="15"/>
        <v>0</v>
      </c>
      <c r="CO40" s="118">
        <f t="shared" si="16"/>
        <v>0</v>
      </c>
      <c r="CP40" s="118">
        <f t="shared" si="17"/>
        <v>0</v>
      </c>
      <c r="CQ40" s="118">
        <f t="shared" si="18"/>
        <v>0</v>
      </c>
      <c r="CR40" s="118">
        <f t="shared" ref="CR40:CS40" si="147">BL40</f>
        <v>0</v>
      </c>
      <c r="CS40" s="118">
        <f t="shared" si="147"/>
        <v>0</v>
      </c>
      <c r="CT40" s="118">
        <f t="shared" ref="CT40:CV40" si="148">BP40</f>
        <v>0</v>
      </c>
      <c r="CU40" s="118">
        <f t="shared" si="148"/>
        <v>0</v>
      </c>
      <c r="CV40" s="118">
        <f t="shared" si="148"/>
        <v>0</v>
      </c>
      <c r="CW40" s="118">
        <f t="shared" si="21"/>
        <v>0</v>
      </c>
      <c r="CX40" s="118">
        <f t="shared" si="22"/>
        <v>0</v>
      </c>
      <c r="CY40" s="118">
        <f t="shared" si="23"/>
        <v>0</v>
      </c>
      <c r="CZ40" s="119">
        <f t="shared" si="24"/>
        <v>734.4801639</v>
      </c>
      <c r="DA40" s="120"/>
    </row>
    <row r="41">
      <c r="A41" s="109" t="str">
        <f t="shared" si="5"/>
        <v>WillJohnson</v>
      </c>
      <c r="B41" s="110">
        <f t="shared" si="6"/>
        <v>34</v>
      </c>
      <c r="C41" s="121" t="s">
        <v>212</v>
      </c>
      <c r="D41" s="121" t="s">
        <v>195</v>
      </c>
      <c r="E41" s="109" t="s">
        <v>90</v>
      </c>
      <c r="F41" s="112" t="s">
        <v>185</v>
      </c>
      <c r="G41" s="113">
        <v>62.31</v>
      </c>
      <c r="H41" s="113">
        <v>26.1</v>
      </c>
      <c r="I41" s="114">
        <v>0.0</v>
      </c>
      <c r="J41" s="114"/>
      <c r="K41" s="114"/>
      <c r="L41" s="114"/>
      <c r="M41" s="114"/>
      <c r="N41" s="114"/>
      <c r="O41" s="114"/>
      <c r="P41" s="114"/>
      <c r="Q41" s="115"/>
      <c r="R41" s="115"/>
      <c r="S41" s="115"/>
      <c r="T41" s="115"/>
      <c r="U41" s="115"/>
      <c r="V41" s="115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6">
        <f t="shared" ref="AP41:BX41" si="149">((G41/G$4)*1000)*G$5</f>
        <v>482.390424</v>
      </c>
      <c r="AQ41" s="116">
        <f t="shared" si="149"/>
        <v>212.2747748</v>
      </c>
      <c r="AR41" s="116">
        <f t="shared" si="149"/>
        <v>0</v>
      </c>
      <c r="AS41" s="116">
        <f t="shared" si="149"/>
        <v>0</v>
      </c>
      <c r="AT41" s="116">
        <f t="shared" si="149"/>
        <v>0</v>
      </c>
      <c r="AU41" s="116">
        <f t="shared" si="149"/>
        <v>0</v>
      </c>
      <c r="AV41" s="116">
        <f t="shared" si="149"/>
        <v>0</v>
      </c>
      <c r="AW41" s="116">
        <f t="shared" si="149"/>
        <v>0</v>
      </c>
      <c r="AX41" s="116">
        <f t="shared" si="149"/>
        <v>0</v>
      </c>
      <c r="AY41" s="116">
        <f t="shared" si="149"/>
        <v>0</v>
      </c>
      <c r="AZ41" s="116">
        <f t="shared" si="149"/>
        <v>0</v>
      </c>
      <c r="BA41" s="116">
        <f t="shared" si="149"/>
        <v>0</v>
      </c>
      <c r="BB41" s="116">
        <f t="shared" si="149"/>
        <v>0</v>
      </c>
      <c r="BC41" s="116">
        <f t="shared" si="149"/>
        <v>0</v>
      </c>
      <c r="BD41" s="116">
        <f t="shared" si="149"/>
        <v>0</v>
      </c>
      <c r="BE41" s="116">
        <f t="shared" si="149"/>
        <v>0</v>
      </c>
      <c r="BF41" s="116">
        <f t="shared" si="149"/>
        <v>0</v>
      </c>
      <c r="BG41" s="116">
        <f t="shared" si="149"/>
        <v>0</v>
      </c>
      <c r="BH41" s="116">
        <f t="shared" si="149"/>
        <v>0</v>
      </c>
      <c r="BI41" s="116">
        <f t="shared" si="149"/>
        <v>0</v>
      </c>
      <c r="BJ41" s="116">
        <f t="shared" si="149"/>
        <v>0</v>
      </c>
      <c r="BK41" s="116">
        <f t="shared" si="149"/>
        <v>0</v>
      </c>
      <c r="BL41" s="116">
        <f t="shared" si="149"/>
        <v>0</v>
      </c>
      <c r="BM41" s="116">
        <f t="shared" si="149"/>
        <v>0</v>
      </c>
      <c r="BN41" s="116">
        <f t="shared" si="149"/>
        <v>0</v>
      </c>
      <c r="BO41" s="116">
        <f t="shared" si="149"/>
        <v>0</v>
      </c>
      <c r="BP41" s="116">
        <f t="shared" si="149"/>
        <v>0</v>
      </c>
      <c r="BQ41" s="116">
        <f t="shared" si="149"/>
        <v>0</v>
      </c>
      <c r="BR41" s="116">
        <f t="shared" si="149"/>
        <v>0</v>
      </c>
      <c r="BS41" s="116">
        <f t="shared" si="149"/>
        <v>0</v>
      </c>
      <c r="BT41" s="116">
        <f t="shared" si="149"/>
        <v>0</v>
      </c>
      <c r="BU41" s="116">
        <f t="shared" si="149"/>
        <v>0</v>
      </c>
      <c r="BV41" s="116">
        <f t="shared" si="149"/>
        <v>0</v>
      </c>
      <c r="BW41" s="116">
        <f t="shared" si="149"/>
        <v>0</v>
      </c>
      <c r="BX41" s="116">
        <f t="shared" si="149"/>
        <v>0</v>
      </c>
      <c r="BY41" s="117">
        <v>0.0</v>
      </c>
      <c r="BZ41" s="117">
        <v>0.0</v>
      </c>
      <c r="CA41" s="117">
        <v>0.0</v>
      </c>
      <c r="CB41" s="117">
        <v>0.0</v>
      </c>
      <c r="CC41" s="117">
        <v>0.0</v>
      </c>
      <c r="CD41" s="118">
        <f t="shared" si="8"/>
        <v>0</v>
      </c>
      <c r="CE41" s="118">
        <f t="shared" si="9"/>
        <v>0</v>
      </c>
      <c r="CF41" s="118">
        <f t="shared" ref="CF41:CI41" si="150">AP41</f>
        <v>482.390424</v>
      </c>
      <c r="CG41" s="118">
        <f t="shared" si="150"/>
        <v>212.2747748</v>
      </c>
      <c r="CH41" s="118">
        <f t="shared" si="150"/>
        <v>0</v>
      </c>
      <c r="CI41" s="118">
        <f t="shared" si="150"/>
        <v>0</v>
      </c>
      <c r="CJ41" s="118">
        <f t="shared" si="11"/>
        <v>0</v>
      </c>
      <c r="CK41" s="118">
        <f t="shared" si="12"/>
        <v>0</v>
      </c>
      <c r="CL41" s="118">
        <f t="shared" si="13"/>
        <v>0</v>
      </c>
      <c r="CM41" s="118">
        <f t="shared" si="14"/>
        <v>0</v>
      </c>
      <c r="CN41" s="118">
        <f t="shared" si="15"/>
        <v>0</v>
      </c>
      <c r="CO41" s="118">
        <f t="shared" si="16"/>
        <v>0</v>
      </c>
      <c r="CP41" s="118">
        <f t="shared" si="17"/>
        <v>0</v>
      </c>
      <c r="CQ41" s="118">
        <f t="shared" si="18"/>
        <v>0</v>
      </c>
      <c r="CR41" s="118">
        <f t="shared" ref="CR41:CS41" si="151">BL41</f>
        <v>0</v>
      </c>
      <c r="CS41" s="118">
        <f t="shared" si="151"/>
        <v>0</v>
      </c>
      <c r="CT41" s="118">
        <f t="shared" ref="CT41:CV41" si="152">BP41</f>
        <v>0</v>
      </c>
      <c r="CU41" s="118">
        <f t="shared" si="152"/>
        <v>0</v>
      </c>
      <c r="CV41" s="118">
        <f t="shared" si="152"/>
        <v>0</v>
      </c>
      <c r="CW41" s="118">
        <f t="shared" si="21"/>
        <v>0</v>
      </c>
      <c r="CX41" s="118">
        <f t="shared" si="22"/>
        <v>0</v>
      </c>
      <c r="CY41" s="118">
        <f t="shared" si="23"/>
        <v>0</v>
      </c>
      <c r="CZ41" s="119">
        <f t="shared" si="24"/>
        <v>694.6651988</v>
      </c>
      <c r="DA41" s="120"/>
    </row>
    <row r="42">
      <c r="A42" s="109" t="str">
        <f t="shared" si="5"/>
        <v>MavikMackinnon</v>
      </c>
      <c r="B42" s="110">
        <f t="shared" si="6"/>
        <v>35</v>
      </c>
      <c r="C42" s="121" t="s">
        <v>213</v>
      </c>
      <c r="D42" s="121" t="s">
        <v>214</v>
      </c>
      <c r="E42" s="123" t="s">
        <v>83</v>
      </c>
      <c r="F42" s="112" t="s">
        <v>185</v>
      </c>
      <c r="G42" s="113">
        <v>52.42</v>
      </c>
      <c r="H42" s="113">
        <v>34.95</v>
      </c>
      <c r="I42" s="114">
        <v>0.0</v>
      </c>
      <c r="J42" s="114"/>
      <c r="K42" s="114"/>
      <c r="L42" s="114"/>
      <c r="M42" s="114"/>
      <c r="N42" s="114"/>
      <c r="O42" s="114"/>
      <c r="P42" s="114"/>
      <c r="Q42" s="115"/>
      <c r="R42" s="115"/>
      <c r="S42" s="115"/>
      <c r="T42" s="115"/>
      <c r="U42" s="115"/>
      <c r="V42" s="115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6">
        <f t="shared" ref="AP42:BX42" si="153">((G42/G$4)*1000)*G$5</f>
        <v>405.824202</v>
      </c>
      <c r="AQ42" s="116">
        <f t="shared" si="153"/>
        <v>284.253003</v>
      </c>
      <c r="AR42" s="116">
        <f t="shared" si="153"/>
        <v>0</v>
      </c>
      <c r="AS42" s="116">
        <f t="shared" si="153"/>
        <v>0</v>
      </c>
      <c r="AT42" s="116">
        <f t="shared" si="153"/>
        <v>0</v>
      </c>
      <c r="AU42" s="116">
        <f t="shared" si="153"/>
        <v>0</v>
      </c>
      <c r="AV42" s="116">
        <f t="shared" si="153"/>
        <v>0</v>
      </c>
      <c r="AW42" s="116">
        <f t="shared" si="153"/>
        <v>0</v>
      </c>
      <c r="AX42" s="116">
        <f t="shared" si="153"/>
        <v>0</v>
      </c>
      <c r="AY42" s="116">
        <f t="shared" si="153"/>
        <v>0</v>
      </c>
      <c r="AZ42" s="116">
        <f t="shared" si="153"/>
        <v>0</v>
      </c>
      <c r="BA42" s="116">
        <f t="shared" si="153"/>
        <v>0</v>
      </c>
      <c r="BB42" s="116">
        <f t="shared" si="153"/>
        <v>0</v>
      </c>
      <c r="BC42" s="116">
        <f t="shared" si="153"/>
        <v>0</v>
      </c>
      <c r="BD42" s="116">
        <f t="shared" si="153"/>
        <v>0</v>
      </c>
      <c r="BE42" s="116">
        <f t="shared" si="153"/>
        <v>0</v>
      </c>
      <c r="BF42" s="116">
        <f t="shared" si="153"/>
        <v>0</v>
      </c>
      <c r="BG42" s="116">
        <f t="shared" si="153"/>
        <v>0</v>
      </c>
      <c r="BH42" s="116">
        <f t="shared" si="153"/>
        <v>0</v>
      </c>
      <c r="BI42" s="116">
        <f t="shared" si="153"/>
        <v>0</v>
      </c>
      <c r="BJ42" s="116">
        <f t="shared" si="153"/>
        <v>0</v>
      </c>
      <c r="BK42" s="116">
        <f t="shared" si="153"/>
        <v>0</v>
      </c>
      <c r="BL42" s="116">
        <f t="shared" si="153"/>
        <v>0</v>
      </c>
      <c r="BM42" s="116">
        <f t="shared" si="153"/>
        <v>0</v>
      </c>
      <c r="BN42" s="116">
        <f t="shared" si="153"/>
        <v>0</v>
      </c>
      <c r="BO42" s="116">
        <f t="shared" si="153"/>
        <v>0</v>
      </c>
      <c r="BP42" s="116">
        <f t="shared" si="153"/>
        <v>0</v>
      </c>
      <c r="BQ42" s="116">
        <f t="shared" si="153"/>
        <v>0</v>
      </c>
      <c r="BR42" s="116">
        <f t="shared" si="153"/>
        <v>0</v>
      </c>
      <c r="BS42" s="116">
        <f t="shared" si="153"/>
        <v>0</v>
      </c>
      <c r="BT42" s="116">
        <f t="shared" si="153"/>
        <v>0</v>
      </c>
      <c r="BU42" s="116">
        <f t="shared" si="153"/>
        <v>0</v>
      </c>
      <c r="BV42" s="116">
        <f t="shared" si="153"/>
        <v>0</v>
      </c>
      <c r="BW42" s="116">
        <f t="shared" si="153"/>
        <v>0</v>
      </c>
      <c r="BX42" s="116">
        <f t="shared" si="153"/>
        <v>0</v>
      </c>
      <c r="BY42" s="117">
        <v>0.0</v>
      </c>
      <c r="BZ42" s="117">
        <v>0.0</v>
      </c>
      <c r="CA42" s="117">
        <v>0.0</v>
      </c>
      <c r="CB42" s="117">
        <v>0.0</v>
      </c>
      <c r="CC42" s="117">
        <v>0.0</v>
      </c>
      <c r="CD42" s="118">
        <f t="shared" si="8"/>
        <v>0</v>
      </c>
      <c r="CE42" s="118">
        <f t="shared" si="9"/>
        <v>0</v>
      </c>
      <c r="CF42" s="118">
        <f t="shared" ref="CF42:CI42" si="154">AP42</f>
        <v>405.824202</v>
      </c>
      <c r="CG42" s="118">
        <f t="shared" si="154"/>
        <v>284.253003</v>
      </c>
      <c r="CH42" s="118">
        <f t="shared" si="154"/>
        <v>0</v>
      </c>
      <c r="CI42" s="118">
        <f t="shared" si="154"/>
        <v>0</v>
      </c>
      <c r="CJ42" s="118">
        <f t="shared" si="11"/>
        <v>0</v>
      </c>
      <c r="CK42" s="118">
        <f t="shared" si="12"/>
        <v>0</v>
      </c>
      <c r="CL42" s="118">
        <f t="shared" si="13"/>
        <v>0</v>
      </c>
      <c r="CM42" s="118">
        <f t="shared" si="14"/>
        <v>0</v>
      </c>
      <c r="CN42" s="118">
        <f t="shared" si="15"/>
        <v>0</v>
      </c>
      <c r="CO42" s="118">
        <f t="shared" si="16"/>
        <v>0</v>
      </c>
      <c r="CP42" s="118">
        <f t="shared" si="17"/>
        <v>0</v>
      </c>
      <c r="CQ42" s="118">
        <f t="shared" si="18"/>
        <v>0</v>
      </c>
      <c r="CR42" s="118">
        <f t="shared" ref="CR42:CS42" si="155">BL42</f>
        <v>0</v>
      </c>
      <c r="CS42" s="118">
        <f t="shared" si="155"/>
        <v>0</v>
      </c>
      <c r="CT42" s="118">
        <f t="shared" ref="CT42:CV42" si="156">BP42</f>
        <v>0</v>
      </c>
      <c r="CU42" s="118">
        <f t="shared" si="156"/>
        <v>0</v>
      </c>
      <c r="CV42" s="118">
        <f t="shared" si="156"/>
        <v>0</v>
      </c>
      <c r="CW42" s="118">
        <f t="shared" si="21"/>
        <v>0</v>
      </c>
      <c r="CX42" s="118">
        <f t="shared" si="22"/>
        <v>0</v>
      </c>
      <c r="CY42" s="118">
        <f t="shared" si="23"/>
        <v>0</v>
      </c>
      <c r="CZ42" s="119">
        <f t="shared" si="24"/>
        <v>690.077205</v>
      </c>
      <c r="DA42" s="120"/>
    </row>
    <row r="43">
      <c r="A43" s="109" t="str">
        <f t="shared" si="5"/>
        <v>GrahamBrake</v>
      </c>
      <c r="B43" s="110">
        <f t="shared" si="6"/>
        <v>36</v>
      </c>
      <c r="C43" s="121" t="s">
        <v>215</v>
      </c>
      <c r="D43" s="121" t="s">
        <v>216</v>
      </c>
      <c r="E43" s="109" t="s">
        <v>90</v>
      </c>
      <c r="F43" s="112" t="s">
        <v>170</v>
      </c>
      <c r="G43" s="113">
        <v>61.06</v>
      </c>
      <c r="H43" s="113">
        <v>26.67</v>
      </c>
      <c r="I43" s="114">
        <v>0.0</v>
      </c>
      <c r="J43" s="114"/>
      <c r="K43" s="114"/>
      <c r="L43" s="114"/>
      <c r="M43" s="114"/>
      <c r="N43" s="114"/>
      <c r="O43" s="114"/>
      <c r="P43" s="114"/>
      <c r="Q43" s="115"/>
      <c r="R43" s="115"/>
      <c r="S43" s="115"/>
      <c r="T43" s="115"/>
      <c r="U43" s="115"/>
      <c r="V43" s="115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6">
        <f t="shared" ref="AP43:BX43" si="157">((G43/G$4)*1000)*G$5</f>
        <v>472.7131968</v>
      </c>
      <c r="AQ43" s="116">
        <f t="shared" si="157"/>
        <v>216.9106607</v>
      </c>
      <c r="AR43" s="116">
        <f t="shared" si="157"/>
        <v>0</v>
      </c>
      <c r="AS43" s="116">
        <f t="shared" si="157"/>
        <v>0</v>
      </c>
      <c r="AT43" s="116">
        <f t="shared" si="157"/>
        <v>0</v>
      </c>
      <c r="AU43" s="116">
        <f t="shared" si="157"/>
        <v>0</v>
      </c>
      <c r="AV43" s="116">
        <f t="shared" si="157"/>
        <v>0</v>
      </c>
      <c r="AW43" s="116">
        <f t="shared" si="157"/>
        <v>0</v>
      </c>
      <c r="AX43" s="116">
        <f t="shared" si="157"/>
        <v>0</v>
      </c>
      <c r="AY43" s="116">
        <f t="shared" si="157"/>
        <v>0</v>
      </c>
      <c r="AZ43" s="116">
        <f t="shared" si="157"/>
        <v>0</v>
      </c>
      <c r="BA43" s="116">
        <f t="shared" si="157"/>
        <v>0</v>
      </c>
      <c r="BB43" s="116">
        <f t="shared" si="157"/>
        <v>0</v>
      </c>
      <c r="BC43" s="116">
        <f t="shared" si="157"/>
        <v>0</v>
      </c>
      <c r="BD43" s="116">
        <f t="shared" si="157"/>
        <v>0</v>
      </c>
      <c r="BE43" s="116">
        <f t="shared" si="157"/>
        <v>0</v>
      </c>
      <c r="BF43" s="116">
        <f t="shared" si="157"/>
        <v>0</v>
      </c>
      <c r="BG43" s="116">
        <f t="shared" si="157"/>
        <v>0</v>
      </c>
      <c r="BH43" s="116">
        <f t="shared" si="157"/>
        <v>0</v>
      </c>
      <c r="BI43" s="116">
        <f t="shared" si="157"/>
        <v>0</v>
      </c>
      <c r="BJ43" s="116">
        <f t="shared" si="157"/>
        <v>0</v>
      </c>
      <c r="BK43" s="116">
        <f t="shared" si="157"/>
        <v>0</v>
      </c>
      <c r="BL43" s="116">
        <f t="shared" si="157"/>
        <v>0</v>
      </c>
      <c r="BM43" s="116">
        <f t="shared" si="157"/>
        <v>0</v>
      </c>
      <c r="BN43" s="116">
        <f t="shared" si="157"/>
        <v>0</v>
      </c>
      <c r="BO43" s="116">
        <f t="shared" si="157"/>
        <v>0</v>
      </c>
      <c r="BP43" s="116">
        <f t="shared" si="157"/>
        <v>0</v>
      </c>
      <c r="BQ43" s="116">
        <f t="shared" si="157"/>
        <v>0</v>
      </c>
      <c r="BR43" s="116">
        <f t="shared" si="157"/>
        <v>0</v>
      </c>
      <c r="BS43" s="116">
        <f t="shared" si="157"/>
        <v>0</v>
      </c>
      <c r="BT43" s="116">
        <f t="shared" si="157"/>
        <v>0</v>
      </c>
      <c r="BU43" s="116">
        <f t="shared" si="157"/>
        <v>0</v>
      </c>
      <c r="BV43" s="116">
        <f t="shared" si="157"/>
        <v>0</v>
      </c>
      <c r="BW43" s="116">
        <f t="shared" si="157"/>
        <v>0</v>
      </c>
      <c r="BX43" s="116">
        <f t="shared" si="157"/>
        <v>0</v>
      </c>
      <c r="BY43" s="117">
        <v>0.0</v>
      </c>
      <c r="BZ43" s="117">
        <v>0.0</v>
      </c>
      <c r="CA43" s="117">
        <v>0.0</v>
      </c>
      <c r="CB43" s="117">
        <v>0.0</v>
      </c>
      <c r="CC43" s="117">
        <v>0.0</v>
      </c>
      <c r="CD43" s="118">
        <f t="shared" si="8"/>
        <v>0</v>
      </c>
      <c r="CE43" s="118">
        <f t="shared" si="9"/>
        <v>0</v>
      </c>
      <c r="CF43" s="118">
        <f t="shared" ref="CF43:CI43" si="158">AP43</f>
        <v>472.7131968</v>
      </c>
      <c r="CG43" s="118">
        <f t="shared" si="158"/>
        <v>216.9106607</v>
      </c>
      <c r="CH43" s="118">
        <f t="shared" si="158"/>
        <v>0</v>
      </c>
      <c r="CI43" s="118">
        <f t="shared" si="158"/>
        <v>0</v>
      </c>
      <c r="CJ43" s="118">
        <f t="shared" si="11"/>
        <v>0</v>
      </c>
      <c r="CK43" s="118">
        <f t="shared" si="12"/>
        <v>0</v>
      </c>
      <c r="CL43" s="118">
        <f t="shared" si="13"/>
        <v>0</v>
      </c>
      <c r="CM43" s="118">
        <f t="shared" si="14"/>
        <v>0</v>
      </c>
      <c r="CN43" s="118">
        <f t="shared" si="15"/>
        <v>0</v>
      </c>
      <c r="CO43" s="118">
        <f t="shared" si="16"/>
        <v>0</v>
      </c>
      <c r="CP43" s="118">
        <f t="shared" si="17"/>
        <v>0</v>
      </c>
      <c r="CQ43" s="118">
        <f t="shared" si="18"/>
        <v>0</v>
      </c>
      <c r="CR43" s="118">
        <f t="shared" ref="CR43:CS43" si="159">BL43</f>
        <v>0</v>
      </c>
      <c r="CS43" s="118">
        <f t="shared" si="159"/>
        <v>0</v>
      </c>
      <c r="CT43" s="118">
        <f t="shared" ref="CT43:CV43" si="160">BP43</f>
        <v>0</v>
      </c>
      <c r="CU43" s="118">
        <f t="shared" si="160"/>
        <v>0</v>
      </c>
      <c r="CV43" s="118">
        <f t="shared" si="160"/>
        <v>0</v>
      </c>
      <c r="CW43" s="118">
        <f t="shared" si="21"/>
        <v>0</v>
      </c>
      <c r="CX43" s="118">
        <f t="shared" si="22"/>
        <v>0</v>
      </c>
      <c r="CY43" s="118">
        <f t="shared" si="23"/>
        <v>0</v>
      </c>
      <c r="CZ43" s="119">
        <f t="shared" si="24"/>
        <v>689.6238574</v>
      </c>
      <c r="DA43" s="120"/>
    </row>
    <row r="44">
      <c r="A44" s="109" t="str">
        <f t="shared" si="5"/>
        <v>AmbroseColbeck</v>
      </c>
      <c r="B44" s="110">
        <f t="shared" si="6"/>
        <v>37</v>
      </c>
      <c r="C44" s="121" t="s">
        <v>217</v>
      </c>
      <c r="D44" s="121" t="s">
        <v>218</v>
      </c>
      <c r="E44" s="109" t="s">
        <v>65</v>
      </c>
      <c r="F44" s="112" t="s">
        <v>185</v>
      </c>
      <c r="G44" s="113">
        <v>49.57</v>
      </c>
      <c r="H44" s="113">
        <v>0.0</v>
      </c>
      <c r="I44" s="114">
        <v>31.28</v>
      </c>
      <c r="J44" s="114"/>
      <c r="K44" s="114"/>
      <c r="L44" s="114"/>
      <c r="M44" s="114"/>
      <c r="N44" s="114"/>
      <c r="O44" s="114"/>
      <c r="P44" s="114"/>
      <c r="Q44" s="115"/>
      <c r="R44" s="115"/>
      <c r="S44" s="115"/>
      <c r="T44" s="115"/>
      <c r="U44" s="115"/>
      <c r="V44" s="115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6">
        <f t="shared" ref="AP44:BX44" si="161">((G44/G$4)*1000)*G$5</f>
        <v>383.7601239</v>
      </c>
      <c r="AQ44" s="116">
        <f t="shared" si="161"/>
        <v>0</v>
      </c>
      <c r="AR44" s="116">
        <f t="shared" si="161"/>
        <v>241.9900024</v>
      </c>
      <c r="AS44" s="116">
        <f t="shared" si="161"/>
        <v>0</v>
      </c>
      <c r="AT44" s="116">
        <f t="shared" si="161"/>
        <v>0</v>
      </c>
      <c r="AU44" s="116">
        <f t="shared" si="161"/>
        <v>0</v>
      </c>
      <c r="AV44" s="116">
        <f t="shared" si="161"/>
        <v>0</v>
      </c>
      <c r="AW44" s="116">
        <f t="shared" si="161"/>
        <v>0</v>
      </c>
      <c r="AX44" s="116">
        <f t="shared" si="161"/>
        <v>0</v>
      </c>
      <c r="AY44" s="116">
        <f t="shared" si="161"/>
        <v>0</v>
      </c>
      <c r="AZ44" s="116">
        <f t="shared" si="161"/>
        <v>0</v>
      </c>
      <c r="BA44" s="116">
        <f t="shared" si="161"/>
        <v>0</v>
      </c>
      <c r="BB44" s="116">
        <f t="shared" si="161"/>
        <v>0</v>
      </c>
      <c r="BC44" s="116">
        <f t="shared" si="161"/>
        <v>0</v>
      </c>
      <c r="BD44" s="116">
        <f t="shared" si="161"/>
        <v>0</v>
      </c>
      <c r="BE44" s="116">
        <f t="shared" si="161"/>
        <v>0</v>
      </c>
      <c r="BF44" s="116">
        <f t="shared" si="161"/>
        <v>0</v>
      </c>
      <c r="BG44" s="116">
        <f t="shared" si="161"/>
        <v>0</v>
      </c>
      <c r="BH44" s="116">
        <f t="shared" si="161"/>
        <v>0</v>
      </c>
      <c r="BI44" s="116">
        <f t="shared" si="161"/>
        <v>0</v>
      </c>
      <c r="BJ44" s="116">
        <f t="shared" si="161"/>
        <v>0</v>
      </c>
      <c r="BK44" s="116">
        <f t="shared" si="161"/>
        <v>0</v>
      </c>
      <c r="BL44" s="116">
        <f t="shared" si="161"/>
        <v>0</v>
      </c>
      <c r="BM44" s="116">
        <f t="shared" si="161"/>
        <v>0</v>
      </c>
      <c r="BN44" s="116">
        <f t="shared" si="161"/>
        <v>0</v>
      </c>
      <c r="BO44" s="116">
        <f t="shared" si="161"/>
        <v>0</v>
      </c>
      <c r="BP44" s="116">
        <f t="shared" si="161"/>
        <v>0</v>
      </c>
      <c r="BQ44" s="116">
        <f t="shared" si="161"/>
        <v>0</v>
      </c>
      <c r="BR44" s="116">
        <f t="shared" si="161"/>
        <v>0</v>
      </c>
      <c r="BS44" s="116">
        <f t="shared" si="161"/>
        <v>0</v>
      </c>
      <c r="BT44" s="116">
        <f t="shared" si="161"/>
        <v>0</v>
      </c>
      <c r="BU44" s="116">
        <f t="shared" si="161"/>
        <v>0</v>
      </c>
      <c r="BV44" s="116">
        <f t="shared" si="161"/>
        <v>0</v>
      </c>
      <c r="BW44" s="116">
        <f t="shared" si="161"/>
        <v>0</v>
      </c>
      <c r="BX44" s="116">
        <f t="shared" si="161"/>
        <v>0</v>
      </c>
      <c r="BY44" s="117">
        <v>0.0</v>
      </c>
      <c r="BZ44" s="117">
        <v>0.0</v>
      </c>
      <c r="CA44" s="117">
        <v>0.0</v>
      </c>
      <c r="CB44" s="117">
        <v>0.0</v>
      </c>
      <c r="CC44" s="117">
        <v>0.0</v>
      </c>
      <c r="CD44" s="118">
        <f t="shared" si="8"/>
        <v>0</v>
      </c>
      <c r="CE44" s="118">
        <f t="shared" si="9"/>
        <v>0</v>
      </c>
      <c r="CF44" s="118">
        <f t="shared" ref="CF44:CI44" si="162">AP44</f>
        <v>383.7601239</v>
      </c>
      <c r="CG44" s="118">
        <f t="shared" si="162"/>
        <v>0</v>
      </c>
      <c r="CH44" s="118">
        <f t="shared" si="162"/>
        <v>241.9900024</v>
      </c>
      <c r="CI44" s="118">
        <f t="shared" si="162"/>
        <v>0</v>
      </c>
      <c r="CJ44" s="118">
        <f t="shared" si="11"/>
        <v>0</v>
      </c>
      <c r="CK44" s="118">
        <f t="shared" si="12"/>
        <v>0</v>
      </c>
      <c r="CL44" s="118">
        <f t="shared" si="13"/>
        <v>0</v>
      </c>
      <c r="CM44" s="118">
        <f t="shared" si="14"/>
        <v>0</v>
      </c>
      <c r="CN44" s="118">
        <f t="shared" si="15"/>
        <v>0</v>
      </c>
      <c r="CO44" s="118">
        <f t="shared" si="16"/>
        <v>0</v>
      </c>
      <c r="CP44" s="118">
        <f t="shared" si="17"/>
        <v>0</v>
      </c>
      <c r="CQ44" s="118">
        <f t="shared" si="18"/>
        <v>0</v>
      </c>
      <c r="CR44" s="118">
        <f t="shared" ref="CR44:CS44" si="163">BL44</f>
        <v>0</v>
      </c>
      <c r="CS44" s="118">
        <f t="shared" si="163"/>
        <v>0</v>
      </c>
      <c r="CT44" s="118">
        <f t="shared" ref="CT44:CV44" si="164">BP44</f>
        <v>0</v>
      </c>
      <c r="CU44" s="118">
        <f t="shared" si="164"/>
        <v>0</v>
      </c>
      <c r="CV44" s="118">
        <f t="shared" si="164"/>
        <v>0</v>
      </c>
      <c r="CW44" s="118">
        <f t="shared" si="21"/>
        <v>0</v>
      </c>
      <c r="CX44" s="118">
        <f t="shared" si="22"/>
        <v>0</v>
      </c>
      <c r="CY44" s="118">
        <f t="shared" si="23"/>
        <v>0</v>
      </c>
      <c r="CZ44" s="119">
        <f t="shared" si="24"/>
        <v>625.7501262</v>
      </c>
      <c r="DA44" s="120"/>
    </row>
    <row r="45">
      <c r="A45" s="109" t="str">
        <f t="shared" si="5"/>
        <v>TheodoreFavreau</v>
      </c>
      <c r="B45" s="110">
        <f t="shared" si="6"/>
        <v>38</v>
      </c>
      <c r="C45" s="121" t="s">
        <v>219</v>
      </c>
      <c r="D45" s="121" t="s">
        <v>220</v>
      </c>
      <c r="E45" s="109" t="s">
        <v>90</v>
      </c>
      <c r="F45" s="112" t="s">
        <v>221</v>
      </c>
      <c r="G45" s="113">
        <v>54.22</v>
      </c>
      <c r="H45" s="113">
        <v>23.39</v>
      </c>
      <c r="I45" s="114">
        <v>0.0</v>
      </c>
      <c r="J45" s="114"/>
      <c r="K45" s="114"/>
      <c r="L45" s="114"/>
      <c r="M45" s="114"/>
      <c r="N45" s="114"/>
      <c r="O45" s="114"/>
      <c r="P45" s="114"/>
      <c r="Q45" s="115"/>
      <c r="R45" s="115"/>
      <c r="S45" s="115"/>
      <c r="T45" s="115"/>
      <c r="U45" s="115"/>
      <c r="V45" s="115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6">
        <f t="shared" ref="AP45:BX45" si="165">((G45/G$4)*1000)*G$5</f>
        <v>419.7594092</v>
      </c>
      <c r="AQ45" s="116">
        <f t="shared" si="165"/>
        <v>190.233984</v>
      </c>
      <c r="AR45" s="116">
        <f t="shared" si="165"/>
        <v>0</v>
      </c>
      <c r="AS45" s="116">
        <f t="shared" si="165"/>
        <v>0</v>
      </c>
      <c r="AT45" s="116">
        <f t="shared" si="165"/>
        <v>0</v>
      </c>
      <c r="AU45" s="116">
        <f t="shared" si="165"/>
        <v>0</v>
      </c>
      <c r="AV45" s="116">
        <f t="shared" si="165"/>
        <v>0</v>
      </c>
      <c r="AW45" s="116">
        <f t="shared" si="165"/>
        <v>0</v>
      </c>
      <c r="AX45" s="116">
        <f t="shared" si="165"/>
        <v>0</v>
      </c>
      <c r="AY45" s="116">
        <f t="shared" si="165"/>
        <v>0</v>
      </c>
      <c r="AZ45" s="116">
        <f t="shared" si="165"/>
        <v>0</v>
      </c>
      <c r="BA45" s="116">
        <f t="shared" si="165"/>
        <v>0</v>
      </c>
      <c r="BB45" s="116">
        <f t="shared" si="165"/>
        <v>0</v>
      </c>
      <c r="BC45" s="116">
        <f t="shared" si="165"/>
        <v>0</v>
      </c>
      <c r="BD45" s="116">
        <f t="shared" si="165"/>
        <v>0</v>
      </c>
      <c r="BE45" s="116">
        <f t="shared" si="165"/>
        <v>0</v>
      </c>
      <c r="BF45" s="116">
        <f t="shared" si="165"/>
        <v>0</v>
      </c>
      <c r="BG45" s="116">
        <f t="shared" si="165"/>
        <v>0</v>
      </c>
      <c r="BH45" s="116">
        <f t="shared" si="165"/>
        <v>0</v>
      </c>
      <c r="BI45" s="116">
        <f t="shared" si="165"/>
        <v>0</v>
      </c>
      <c r="BJ45" s="116">
        <f t="shared" si="165"/>
        <v>0</v>
      </c>
      <c r="BK45" s="116">
        <f t="shared" si="165"/>
        <v>0</v>
      </c>
      <c r="BL45" s="116">
        <f t="shared" si="165"/>
        <v>0</v>
      </c>
      <c r="BM45" s="116">
        <f t="shared" si="165"/>
        <v>0</v>
      </c>
      <c r="BN45" s="116">
        <f t="shared" si="165"/>
        <v>0</v>
      </c>
      <c r="BO45" s="116">
        <f t="shared" si="165"/>
        <v>0</v>
      </c>
      <c r="BP45" s="116">
        <f t="shared" si="165"/>
        <v>0</v>
      </c>
      <c r="BQ45" s="116">
        <f t="shared" si="165"/>
        <v>0</v>
      </c>
      <c r="BR45" s="116">
        <f t="shared" si="165"/>
        <v>0</v>
      </c>
      <c r="BS45" s="116">
        <f t="shared" si="165"/>
        <v>0</v>
      </c>
      <c r="BT45" s="116">
        <f t="shared" si="165"/>
        <v>0</v>
      </c>
      <c r="BU45" s="116">
        <f t="shared" si="165"/>
        <v>0</v>
      </c>
      <c r="BV45" s="116">
        <f t="shared" si="165"/>
        <v>0</v>
      </c>
      <c r="BW45" s="116">
        <f t="shared" si="165"/>
        <v>0</v>
      </c>
      <c r="BX45" s="116">
        <f t="shared" si="165"/>
        <v>0</v>
      </c>
      <c r="BY45" s="117">
        <v>0.0</v>
      </c>
      <c r="BZ45" s="117">
        <v>0.0</v>
      </c>
      <c r="CA45" s="117">
        <v>0.0</v>
      </c>
      <c r="CB45" s="117">
        <v>0.0</v>
      </c>
      <c r="CC45" s="117">
        <v>0.0</v>
      </c>
      <c r="CD45" s="118">
        <f t="shared" si="8"/>
        <v>0</v>
      </c>
      <c r="CE45" s="118">
        <f t="shared" si="9"/>
        <v>0</v>
      </c>
      <c r="CF45" s="118">
        <f t="shared" ref="CF45:CI45" si="166">AP45</f>
        <v>419.7594092</v>
      </c>
      <c r="CG45" s="118">
        <f t="shared" si="166"/>
        <v>190.233984</v>
      </c>
      <c r="CH45" s="118">
        <f t="shared" si="166"/>
        <v>0</v>
      </c>
      <c r="CI45" s="118">
        <f t="shared" si="166"/>
        <v>0</v>
      </c>
      <c r="CJ45" s="118">
        <f t="shared" si="11"/>
        <v>0</v>
      </c>
      <c r="CK45" s="118">
        <f t="shared" si="12"/>
        <v>0</v>
      </c>
      <c r="CL45" s="118">
        <f t="shared" si="13"/>
        <v>0</v>
      </c>
      <c r="CM45" s="118">
        <f t="shared" si="14"/>
        <v>0</v>
      </c>
      <c r="CN45" s="118">
        <f t="shared" si="15"/>
        <v>0</v>
      </c>
      <c r="CO45" s="118">
        <f t="shared" si="16"/>
        <v>0</v>
      </c>
      <c r="CP45" s="118">
        <f t="shared" si="17"/>
        <v>0</v>
      </c>
      <c r="CQ45" s="118">
        <f t="shared" si="18"/>
        <v>0</v>
      </c>
      <c r="CR45" s="118">
        <f t="shared" ref="CR45:CS45" si="167">BL45</f>
        <v>0</v>
      </c>
      <c r="CS45" s="118">
        <f t="shared" si="167"/>
        <v>0</v>
      </c>
      <c r="CT45" s="118">
        <f t="shared" ref="CT45:CV45" si="168">BP45</f>
        <v>0</v>
      </c>
      <c r="CU45" s="118">
        <f t="shared" si="168"/>
        <v>0</v>
      </c>
      <c r="CV45" s="118">
        <f t="shared" si="168"/>
        <v>0</v>
      </c>
      <c r="CW45" s="118">
        <f t="shared" si="21"/>
        <v>0</v>
      </c>
      <c r="CX45" s="118">
        <f t="shared" si="22"/>
        <v>0</v>
      </c>
      <c r="CY45" s="118">
        <f t="shared" si="23"/>
        <v>0</v>
      </c>
      <c r="CZ45" s="119">
        <f t="shared" si="24"/>
        <v>609.9933932</v>
      </c>
      <c r="DA45" s="120"/>
    </row>
    <row r="46">
      <c r="A46" s="109" t="str">
        <f t="shared" si="5"/>
        <v>BennettFriesen</v>
      </c>
      <c r="B46" s="110">
        <f t="shared" si="6"/>
        <v>39</v>
      </c>
      <c r="C46" s="121" t="s">
        <v>222</v>
      </c>
      <c r="D46" s="121" t="s">
        <v>223</v>
      </c>
      <c r="E46" s="109" t="s">
        <v>128</v>
      </c>
      <c r="F46" s="112" t="s">
        <v>185</v>
      </c>
      <c r="G46" s="113">
        <v>46.28</v>
      </c>
      <c r="H46" s="113">
        <v>23.15</v>
      </c>
      <c r="I46" s="114">
        <v>0.0</v>
      </c>
      <c r="J46" s="114"/>
      <c r="K46" s="114"/>
      <c r="L46" s="114"/>
      <c r="M46" s="114"/>
      <c r="N46" s="114"/>
      <c r="O46" s="114"/>
      <c r="P46" s="114"/>
      <c r="Q46" s="115"/>
      <c r="R46" s="115"/>
      <c r="S46" s="115"/>
      <c r="T46" s="115"/>
      <c r="U46" s="115"/>
      <c r="V46" s="115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6">
        <f t="shared" ref="AP46:BX46" si="169">((G46/G$4)*1000)*G$5</f>
        <v>358.2896617</v>
      </c>
      <c r="AQ46" s="116">
        <f t="shared" si="169"/>
        <v>188.282032</v>
      </c>
      <c r="AR46" s="116">
        <f t="shared" si="169"/>
        <v>0</v>
      </c>
      <c r="AS46" s="116">
        <f t="shared" si="169"/>
        <v>0</v>
      </c>
      <c r="AT46" s="116">
        <f t="shared" si="169"/>
        <v>0</v>
      </c>
      <c r="AU46" s="116">
        <f t="shared" si="169"/>
        <v>0</v>
      </c>
      <c r="AV46" s="116">
        <f t="shared" si="169"/>
        <v>0</v>
      </c>
      <c r="AW46" s="116">
        <f t="shared" si="169"/>
        <v>0</v>
      </c>
      <c r="AX46" s="116">
        <f t="shared" si="169"/>
        <v>0</v>
      </c>
      <c r="AY46" s="116">
        <f t="shared" si="169"/>
        <v>0</v>
      </c>
      <c r="AZ46" s="116">
        <f t="shared" si="169"/>
        <v>0</v>
      </c>
      <c r="BA46" s="116">
        <f t="shared" si="169"/>
        <v>0</v>
      </c>
      <c r="BB46" s="116">
        <f t="shared" si="169"/>
        <v>0</v>
      </c>
      <c r="BC46" s="116">
        <f t="shared" si="169"/>
        <v>0</v>
      </c>
      <c r="BD46" s="116">
        <f t="shared" si="169"/>
        <v>0</v>
      </c>
      <c r="BE46" s="116">
        <f t="shared" si="169"/>
        <v>0</v>
      </c>
      <c r="BF46" s="116">
        <f t="shared" si="169"/>
        <v>0</v>
      </c>
      <c r="BG46" s="116">
        <f t="shared" si="169"/>
        <v>0</v>
      </c>
      <c r="BH46" s="116">
        <f t="shared" si="169"/>
        <v>0</v>
      </c>
      <c r="BI46" s="116">
        <f t="shared" si="169"/>
        <v>0</v>
      </c>
      <c r="BJ46" s="116">
        <f t="shared" si="169"/>
        <v>0</v>
      </c>
      <c r="BK46" s="116">
        <f t="shared" si="169"/>
        <v>0</v>
      </c>
      <c r="BL46" s="116">
        <f t="shared" si="169"/>
        <v>0</v>
      </c>
      <c r="BM46" s="116">
        <f t="shared" si="169"/>
        <v>0</v>
      </c>
      <c r="BN46" s="116">
        <f t="shared" si="169"/>
        <v>0</v>
      </c>
      <c r="BO46" s="116">
        <f t="shared" si="169"/>
        <v>0</v>
      </c>
      <c r="BP46" s="116">
        <f t="shared" si="169"/>
        <v>0</v>
      </c>
      <c r="BQ46" s="116">
        <f t="shared" si="169"/>
        <v>0</v>
      </c>
      <c r="BR46" s="116">
        <f t="shared" si="169"/>
        <v>0</v>
      </c>
      <c r="BS46" s="116">
        <f t="shared" si="169"/>
        <v>0</v>
      </c>
      <c r="BT46" s="116">
        <f t="shared" si="169"/>
        <v>0</v>
      </c>
      <c r="BU46" s="116">
        <f t="shared" si="169"/>
        <v>0</v>
      </c>
      <c r="BV46" s="116">
        <f t="shared" si="169"/>
        <v>0</v>
      </c>
      <c r="BW46" s="116">
        <f t="shared" si="169"/>
        <v>0</v>
      </c>
      <c r="BX46" s="116">
        <f t="shared" si="169"/>
        <v>0</v>
      </c>
      <c r="BY46" s="117">
        <v>0.0</v>
      </c>
      <c r="BZ46" s="117">
        <v>0.0</v>
      </c>
      <c r="CA46" s="117">
        <v>0.0</v>
      </c>
      <c r="CB46" s="117">
        <v>0.0</v>
      </c>
      <c r="CC46" s="117">
        <v>0.0</v>
      </c>
      <c r="CD46" s="118">
        <f t="shared" si="8"/>
        <v>0</v>
      </c>
      <c r="CE46" s="118">
        <f t="shared" si="9"/>
        <v>0</v>
      </c>
      <c r="CF46" s="118">
        <f t="shared" ref="CF46:CI46" si="170">AP46</f>
        <v>358.2896617</v>
      </c>
      <c r="CG46" s="118">
        <f t="shared" si="170"/>
        <v>188.282032</v>
      </c>
      <c r="CH46" s="118">
        <f t="shared" si="170"/>
        <v>0</v>
      </c>
      <c r="CI46" s="118">
        <f t="shared" si="170"/>
        <v>0</v>
      </c>
      <c r="CJ46" s="118">
        <f t="shared" si="11"/>
        <v>0</v>
      </c>
      <c r="CK46" s="118">
        <f t="shared" si="12"/>
        <v>0</v>
      </c>
      <c r="CL46" s="118">
        <f t="shared" si="13"/>
        <v>0</v>
      </c>
      <c r="CM46" s="118">
        <f t="shared" si="14"/>
        <v>0</v>
      </c>
      <c r="CN46" s="118">
        <f t="shared" si="15"/>
        <v>0</v>
      </c>
      <c r="CO46" s="118">
        <f t="shared" si="16"/>
        <v>0</v>
      </c>
      <c r="CP46" s="118">
        <f t="shared" si="17"/>
        <v>0</v>
      </c>
      <c r="CQ46" s="118">
        <f t="shared" si="18"/>
        <v>0</v>
      </c>
      <c r="CR46" s="118">
        <f t="shared" ref="CR46:CS46" si="171">BL46</f>
        <v>0</v>
      </c>
      <c r="CS46" s="118">
        <f t="shared" si="171"/>
        <v>0</v>
      </c>
      <c r="CT46" s="118">
        <f t="shared" ref="CT46:CV46" si="172">BP46</f>
        <v>0</v>
      </c>
      <c r="CU46" s="118">
        <f t="shared" si="172"/>
        <v>0</v>
      </c>
      <c r="CV46" s="118">
        <f t="shared" si="172"/>
        <v>0</v>
      </c>
      <c r="CW46" s="118">
        <f t="shared" si="21"/>
        <v>0</v>
      </c>
      <c r="CX46" s="118">
        <f t="shared" si="22"/>
        <v>0</v>
      </c>
      <c r="CY46" s="118">
        <f t="shared" si="23"/>
        <v>0</v>
      </c>
      <c r="CZ46" s="119">
        <f t="shared" si="24"/>
        <v>546.5716938</v>
      </c>
      <c r="DA46" s="120"/>
    </row>
    <row r="47">
      <c r="A47" s="109" t="str">
        <f t="shared" si="5"/>
        <v>BennettHampshire-Mclurg</v>
      </c>
      <c r="B47" s="110">
        <f t="shared" si="6"/>
        <v>40</v>
      </c>
      <c r="C47" s="121" t="s">
        <v>222</v>
      </c>
      <c r="D47" s="121" t="s">
        <v>224</v>
      </c>
      <c r="E47" s="109" t="s">
        <v>225</v>
      </c>
      <c r="F47" s="112" t="s">
        <v>170</v>
      </c>
      <c r="G47" s="113">
        <v>39.26</v>
      </c>
      <c r="H47" s="113">
        <v>0.0</v>
      </c>
      <c r="I47" s="114">
        <v>28.88</v>
      </c>
      <c r="J47" s="114"/>
      <c r="K47" s="114"/>
      <c r="L47" s="114"/>
      <c r="M47" s="114"/>
      <c r="N47" s="114"/>
      <c r="O47" s="114"/>
      <c r="P47" s="114"/>
      <c r="Q47" s="115"/>
      <c r="R47" s="115"/>
      <c r="S47" s="115"/>
      <c r="T47" s="115"/>
      <c r="U47" s="115"/>
      <c r="V47" s="115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6">
        <f t="shared" ref="AP47:BX47" si="173">((G47/G$4)*1000)*G$5</f>
        <v>303.9423535</v>
      </c>
      <c r="AQ47" s="116">
        <f t="shared" si="173"/>
        <v>0</v>
      </c>
      <c r="AR47" s="116">
        <f t="shared" si="173"/>
        <v>223.4229945</v>
      </c>
      <c r="AS47" s="116">
        <f t="shared" si="173"/>
        <v>0</v>
      </c>
      <c r="AT47" s="116">
        <f t="shared" si="173"/>
        <v>0</v>
      </c>
      <c r="AU47" s="116">
        <f t="shared" si="173"/>
        <v>0</v>
      </c>
      <c r="AV47" s="116">
        <f t="shared" si="173"/>
        <v>0</v>
      </c>
      <c r="AW47" s="116">
        <f t="shared" si="173"/>
        <v>0</v>
      </c>
      <c r="AX47" s="116">
        <f t="shared" si="173"/>
        <v>0</v>
      </c>
      <c r="AY47" s="116">
        <f t="shared" si="173"/>
        <v>0</v>
      </c>
      <c r="AZ47" s="116">
        <f t="shared" si="173"/>
        <v>0</v>
      </c>
      <c r="BA47" s="116">
        <f t="shared" si="173"/>
        <v>0</v>
      </c>
      <c r="BB47" s="116">
        <f t="shared" si="173"/>
        <v>0</v>
      </c>
      <c r="BC47" s="116">
        <f t="shared" si="173"/>
        <v>0</v>
      </c>
      <c r="BD47" s="116">
        <f t="shared" si="173"/>
        <v>0</v>
      </c>
      <c r="BE47" s="116">
        <f t="shared" si="173"/>
        <v>0</v>
      </c>
      <c r="BF47" s="116">
        <f t="shared" si="173"/>
        <v>0</v>
      </c>
      <c r="BG47" s="116">
        <f t="shared" si="173"/>
        <v>0</v>
      </c>
      <c r="BH47" s="116">
        <f t="shared" si="173"/>
        <v>0</v>
      </c>
      <c r="BI47" s="116">
        <f t="shared" si="173"/>
        <v>0</v>
      </c>
      <c r="BJ47" s="116">
        <f t="shared" si="173"/>
        <v>0</v>
      </c>
      <c r="BK47" s="116">
        <f t="shared" si="173"/>
        <v>0</v>
      </c>
      <c r="BL47" s="116">
        <f t="shared" si="173"/>
        <v>0</v>
      </c>
      <c r="BM47" s="116">
        <f t="shared" si="173"/>
        <v>0</v>
      </c>
      <c r="BN47" s="116">
        <f t="shared" si="173"/>
        <v>0</v>
      </c>
      <c r="BO47" s="116">
        <f t="shared" si="173"/>
        <v>0</v>
      </c>
      <c r="BP47" s="116">
        <f t="shared" si="173"/>
        <v>0</v>
      </c>
      <c r="BQ47" s="116">
        <f t="shared" si="173"/>
        <v>0</v>
      </c>
      <c r="BR47" s="116">
        <f t="shared" si="173"/>
        <v>0</v>
      </c>
      <c r="BS47" s="116">
        <f t="shared" si="173"/>
        <v>0</v>
      </c>
      <c r="BT47" s="116">
        <f t="shared" si="173"/>
        <v>0</v>
      </c>
      <c r="BU47" s="116">
        <f t="shared" si="173"/>
        <v>0</v>
      </c>
      <c r="BV47" s="116">
        <f t="shared" si="173"/>
        <v>0</v>
      </c>
      <c r="BW47" s="116">
        <f t="shared" si="173"/>
        <v>0</v>
      </c>
      <c r="BX47" s="116">
        <f t="shared" si="173"/>
        <v>0</v>
      </c>
      <c r="BY47" s="117">
        <v>0.0</v>
      </c>
      <c r="BZ47" s="117">
        <v>0.0</v>
      </c>
      <c r="CA47" s="117">
        <v>0.0</v>
      </c>
      <c r="CB47" s="117">
        <v>0.0</v>
      </c>
      <c r="CC47" s="117">
        <v>0.0</v>
      </c>
      <c r="CD47" s="118">
        <f t="shared" si="8"/>
        <v>0</v>
      </c>
      <c r="CE47" s="118">
        <f t="shared" si="9"/>
        <v>0</v>
      </c>
      <c r="CF47" s="118">
        <f t="shared" ref="CF47:CI47" si="174">AP47</f>
        <v>303.9423535</v>
      </c>
      <c r="CG47" s="118">
        <f t="shared" si="174"/>
        <v>0</v>
      </c>
      <c r="CH47" s="118">
        <f t="shared" si="174"/>
        <v>223.4229945</v>
      </c>
      <c r="CI47" s="118">
        <f t="shared" si="174"/>
        <v>0</v>
      </c>
      <c r="CJ47" s="118">
        <f t="shared" si="11"/>
        <v>0</v>
      </c>
      <c r="CK47" s="118">
        <f t="shared" si="12"/>
        <v>0</v>
      </c>
      <c r="CL47" s="118">
        <f t="shared" si="13"/>
        <v>0</v>
      </c>
      <c r="CM47" s="118">
        <f t="shared" si="14"/>
        <v>0</v>
      </c>
      <c r="CN47" s="118">
        <f t="shared" si="15"/>
        <v>0</v>
      </c>
      <c r="CO47" s="118">
        <f t="shared" si="16"/>
        <v>0</v>
      </c>
      <c r="CP47" s="118">
        <f t="shared" si="17"/>
        <v>0</v>
      </c>
      <c r="CQ47" s="118">
        <f t="shared" si="18"/>
        <v>0</v>
      </c>
      <c r="CR47" s="118">
        <f t="shared" ref="CR47:CS47" si="175">BL47</f>
        <v>0</v>
      </c>
      <c r="CS47" s="118">
        <f t="shared" si="175"/>
        <v>0</v>
      </c>
      <c r="CT47" s="118">
        <f t="shared" ref="CT47:CV47" si="176">BP47</f>
        <v>0</v>
      </c>
      <c r="CU47" s="118">
        <f t="shared" si="176"/>
        <v>0</v>
      </c>
      <c r="CV47" s="118">
        <f t="shared" si="176"/>
        <v>0</v>
      </c>
      <c r="CW47" s="118">
        <f t="shared" si="21"/>
        <v>0</v>
      </c>
      <c r="CX47" s="118">
        <f t="shared" si="22"/>
        <v>0</v>
      </c>
      <c r="CY47" s="118">
        <f t="shared" si="23"/>
        <v>0</v>
      </c>
      <c r="CZ47" s="119">
        <f t="shared" si="24"/>
        <v>527.365348</v>
      </c>
      <c r="DA47" s="120"/>
    </row>
    <row r="48">
      <c r="A48" s="109" t="str">
        <f t="shared" si="5"/>
        <v>RylanKoturbash</v>
      </c>
      <c r="B48" s="110">
        <f t="shared" si="6"/>
        <v>41</v>
      </c>
      <c r="C48" s="121" t="s">
        <v>226</v>
      </c>
      <c r="D48" s="121" t="s">
        <v>227</v>
      </c>
      <c r="E48" s="109" t="s">
        <v>228</v>
      </c>
      <c r="F48" s="112" t="s">
        <v>170</v>
      </c>
      <c r="G48" s="113">
        <v>0.0</v>
      </c>
      <c r="H48" s="113">
        <v>45.42</v>
      </c>
      <c r="I48" s="114">
        <v>17.22</v>
      </c>
      <c r="J48" s="114"/>
      <c r="K48" s="114"/>
      <c r="L48" s="114"/>
      <c r="M48" s="114"/>
      <c r="N48" s="114"/>
      <c r="O48" s="114"/>
      <c r="P48" s="114"/>
      <c r="Q48" s="115"/>
      <c r="R48" s="115"/>
      <c r="S48" s="115"/>
      <c r="T48" s="115"/>
      <c r="U48" s="115"/>
      <c r="V48" s="115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6">
        <f t="shared" ref="AP48:BX48" si="177">((G48/G$4)*1000)*G$5</f>
        <v>0</v>
      </c>
      <c r="AQ48" s="116">
        <f t="shared" si="177"/>
        <v>369.4069069</v>
      </c>
      <c r="AR48" s="116">
        <f t="shared" si="177"/>
        <v>133.2182814</v>
      </c>
      <c r="AS48" s="116">
        <f t="shared" si="177"/>
        <v>0</v>
      </c>
      <c r="AT48" s="116">
        <f t="shared" si="177"/>
        <v>0</v>
      </c>
      <c r="AU48" s="116">
        <f t="shared" si="177"/>
        <v>0</v>
      </c>
      <c r="AV48" s="116">
        <f t="shared" si="177"/>
        <v>0</v>
      </c>
      <c r="AW48" s="116">
        <f t="shared" si="177"/>
        <v>0</v>
      </c>
      <c r="AX48" s="116">
        <f t="shared" si="177"/>
        <v>0</v>
      </c>
      <c r="AY48" s="116">
        <f t="shared" si="177"/>
        <v>0</v>
      </c>
      <c r="AZ48" s="116">
        <f t="shared" si="177"/>
        <v>0</v>
      </c>
      <c r="BA48" s="116">
        <f t="shared" si="177"/>
        <v>0</v>
      </c>
      <c r="BB48" s="116">
        <f t="shared" si="177"/>
        <v>0</v>
      </c>
      <c r="BC48" s="116">
        <f t="shared" si="177"/>
        <v>0</v>
      </c>
      <c r="BD48" s="116">
        <f t="shared" si="177"/>
        <v>0</v>
      </c>
      <c r="BE48" s="116">
        <f t="shared" si="177"/>
        <v>0</v>
      </c>
      <c r="BF48" s="116">
        <f t="shared" si="177"/>
        <v>0</v>
      </c>
      <c r="BG48" s="116">
        <f t="shared" si="177"/>
        <v>0</v>
      </c>
      <c r="BH48" s="116">
        <f t="shared" si="177"/>
        <v>0</v>
      </c>
      <c r="BI48" s="116">
        <f t="shared" si="177"/>
        <v>0</v>
      </c>
      <c r="BJ48" s="116">
        <f t="shared" si="177"/>
        <v>0</v>
      </c>
      <c r="BK48" s="116">
        <f t="shared" si="177"/>
        <v>0</v>
      </c>
      <c r="BL48" s="116">
        <f t="shared" si="177"/>
        <v>0</v>
      </c>
      <c r="BM48" s="116">
        <f t="shared" si="177"/>
        <v>0</v>
      </c>
      <c r="BN48" s="116">
        <f t="shared" si="177"/>
        <v>0</v>
      </c>
      <c r="BO48" s="116">
        <f t="shared" si="177"/>
        <v>0</v>
      </c>
      <c r="BP48" s="116">
        <f t="shared" si="177"/>
        <v>0</v>
      </c>
      <c r="BQ48" s="116">
        <f t="shared" si="177"/>
        <v>0</v>
      </c>
      <c r="BR48" s="116">
        <f t="shared" si="177"/>
        <v>0</v>
      </c>
      <c r="BS48" s="116">
        <f t="shared" si="177"/>
        <v>0</v>
      </c>
      <c r="BT48" s="116">
        <f t="shared" si="177"/>
        <v>0</v>
      </c>
      <c r="BU48" s="116">
        <f t="shared" si="177"/>
        <v>0</v>
      </c>
      <c r="BV48" s="116">
        <f t="shared" si="177"/>
        <v>0</v>
      </c>
      <c r="BW48" s="116">
        <f t="shared" si="177"/>
        <v>0</v>
      </c>
      <c r="BX48" s="116">
        <f t="shared" si="177"/>
        <v>0</v>
      </c>
      <c r="BY48" s="117">
        <v>0.0</v>
      </c>
      <c r="BZ48" s="117">
        <v>0.0</v>
      </c>
      <c r="CA48" s="117">
        <v>0.0</v>
      </c>
      <c r="CB48" s="117">
        <v>0.0</v>
      </c>
      <c r="CC48" s="117">
        <v>0.0</v>
      </c>
      <c r="CD48" s="118">
        <f t="shared" si="8"/>
        <v>0</v>
      </c>
      <c r="CE48" s="118">
        <f t="shared" si="9"/>
        <v>0</v>
      </c>
      <c r="CF48" s="118">
        <f t="shared" ref="CF48:CI48" si="178">AP48</f>
        <v>0</v>
      </c>
      <c r="CG48" s="118">
        <f t="shared" si="178"/>
        <v>369.4069069</v>
      </c>
      <c r="CH48" s="118">
        <f t="shared" si="178"/>
        <v>133.2182814</v>
      </c>
      <c r="CI48" s="118">
        <f t="shared" si="178"/>
        <v>0</v>
      </c>
      <c r="CJ48" s="118">
        <f t="shared" si="11"/>
        <v>0</v>
      </c>
      <c r="CK48" s="118">
        <f t="shared" si="12"/>
        <v>0</v>
      </c>
      <c r="CL48" s="118">
        <f t="shared" si="13"/>
        <v>0</v>
      </c>
      <c r="CM48" s="118">
        <f t="shared" si="14"/>
        <v>0</v>
      </c>
      <c r="CN48" s="118">
        <f t="shared" si="15"/>
        <v>0</v>
      </c>
      <c r="CO48" s="118">
        <f t="shared" si="16"/>
        <v>0</v>
      </c>
      <c r="CP48" s="118">
        <f t="shared" si="17"/>
        <v>0</v>
      </c>
      <c r="CQ48" s="118">
        <f t="shared" si="18"/>
        <v>0</v>
      </c>
      <c r="CR48" s="118">
        <f t="shared" ref="CR48:CS48" si="179">BL48</f>
        <v>0</v>
      </c>
      <c r="CS48" s="118">
        <f t="shared" si="179"/>
        <v>0</v>
      </c>
      <c r="CT48" s="118">
        <f t="shared" ref="CT48:CV48" si="180">BP48</f>
        <v>0</v>
      </c>
      <c r="CU48" s="118">
        <f t="shared" si="180"/>
        <v>0</v>
      </c>
      <c r="CV48" s="118">
        <f t="shared" si="180"/>
        <v>0</v>
      </c>
      <c r="CW48" s="118">
        <f t="shared" si="21"/>
        <v>0</v>
      </c>
      <c r="CX48" s="118">
        <f t="shared" si="22"/>
        <v>0</v>
      </c>
      <c r="CY48" s="118">
        <f t="shared" si="23"/>
        <v>0</v>
      </c>
      <c r="CZ48" s="119">
        <f t="shared" si="24"/>
        <v>502.6251883</v>
      </c>
      <c r="DA48" s="120"/>
    </row>
    <row r="49">
      <c r="A49" s="109" t="str">
        <f t="shared" si="5"/>
        <v>FinnHenderson</v>
      </c>
      <c r="B49" s="110">
        <f t="shared" si="6"/>
        <v>42</v>
      </c>
      <c r="C49" s="121" t="s">
        <v>229</v>
      </c>
      <c r="D49" s="121" t="s">
        <v>98</v>
      </c>
      <c r="E49" s="109" t="s">
        <v>230</v>
      </c>
      <c r="F49" s="112" t="s">
        <v>170</v>
      </c>
      <c r="G49" s="113">
        <v>64.01</v>
      </c>
      <c r="H49" s="113">
        <v>0.0</v>
      </c>
      <c r="I49" s="114">
        <v>0.0</v>
      </c>
      <c r="J49" s="114"/>
      <c r="K49" s="114"/>
      <c r="L49" s="114"/>
      <c r="M49" s="114"/>
      <c r="N49" s="114"/>
      <c r="O49" s="114"/>
      <c r="P49" s="114"/>
      <c r="Q49" s="115"/>
      <c r="R49" s="115"/>
      <c r="S49" s="115"/>
      <c r="T49" s="115"/>
      <c r="U49" s="115"/>
      <c r="V49" s="115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6">
        <f t="shared" ref="AP49:BX49" si="181">((G49/G$4)*1000)*G$5</f>
        <v>495.5514531</v>
      </c>
      <c r="AQ49" s="116">
        <f t="shared" si="181"/>
        <v>0</v>
      </c>
      <c r="AR49" s="116">
        <f t="shared" si="181"/>
        <v>0</v>
      </c>
      <c r="AS49" s="116">
        <f t="shared" si="181"/>
        <v>0</v>
      </c>
      <c r="AT49" s="116">
        <f t="shared" si="181"/>
        <v>0</v>
      </c>
      <c r="AU49" s="116">
        <f t="shared" si="181"/>
        <v>0</v>
      </c>
      <c r="AV49" s="116">
        <f t="shared" si="181"/>
        <v>0</v>
      </c>
      <c r="AW49" s="116">
        <f t="shared" si="181"/>
        <v>0</v>
      </c>
      <c r="AX49" s="116">
        <f t="shared" si="181"/>
        <v>0</v>
      </c>
      <c r="AY49" s="116">
        <f t="shared" si="181"/>
        <v>0</v>
      </c>
      <c r="AZ49" s="116">
        <f t="shared" si="181"/>
        <v>0</v>
      </c>
      <c r="BA49" s="116">
        <f t="shared" si="181"/>
        <v>0</v>
      </c>
      <c r="BB49" s="116">
        <f t="shared" si="181"/>
        <v>0</v>
      </c>
      <c r="BC49" s="116">
        <f t="shared" si="181"/>
        <v>0</v>
      </c>
      <c r="BD49" s="116">
        <f t="shared" si="181"/>
        <v>0</v>
      </c>
      <c r="BE49" s="116">
        <f t="shared" si="181"/>
        <v>0</v>
      </c>
      <c r="BF49" s="116">
        <f t="shared" si="181"/>
        <v>0</v>
      </c>
      <c r="BG49" s="116">
        <f t="shared" si="181"/>
        <v>0</v>
      </c>
      <c r="BH49" s="116">
        <f t="shared" si="181"/>
        <v>0</v>
      </c>
      <c r="BI49" s="116">
        <f t="shared" si="181"/>
        <v>0</v>
      </c>
      <c r="BJ49" s="116">
        <f t="shared" si="181"/>
        <v>0</v>
      </c>
      <c r="BK49" s="116">
        <f t="shared" si="181"/>
        <v>0</v>
      </c>
      <c r="BL49" s="116">
        <f t="shared" si="181"/>
        <v>0</v>
      </c>
      <c r="BM49" s="116">
        <f t="shared" si="181"/>
        <v>0</v>
      </c>
      <c r="BN49" s="116">
        <f t="shared" si="181"/>
        <v>0</v>
      </c>
      <c r="BO49" s="116">
        <f t="shared" si="181"/>
        <v>0</v>
      </c>
      <c r="BP49" s="116">
        <f t="shared" si="181"/>
        <v>0</v>
      </c>
      <c r="BQ49" s="116">
        <f t="shared" si="181"/>
        <v>0</v>
      </c>
      <c r="BR49" s="116">
        <f t="shared" si="181"/>
        <v>0</v>
      </c>
      <c r="BS49" s="116">
        <f t="shared" si="181"/>
        <v>0</v>
      </c>
      <c r="BT49" s="116">
        <f t="shared" si="181"/>
        <v>0</v>
      </c>
      <c r="BU49" s="116">
        <f t="shared" si="181"/>
        <v>0</v>
      </c>
      <c r="BV49" s="116">
        <f t="shared" si="181"/>
        <v>0</v>
      </c>
      <c r="BW49" s="116">
        <f t="shared" si="181"/>
        <v>0</v>
      </c>
      <c r="BX49" s="116">
        <f t="shared" si="181"/>
        <v>0</v>
      </c>
      <c r="BY49" s="117">
        <v>0.0</v>
      </c>
      <c r="BZ49" s="117">
        <v>0.0</v>
      </c>
      <c r="CA49" s="117">
        <v>0.0</v>
      </c>
      <c r="CB49" s="117">
        <v>0.0</v>
      </c>
      <c r="CC49" s="117">
        <v>0.0</v>
      </c>
      <c r="CD49" s="118">
        <f t="shared" si="8"/>
        <v>0</v>
      </c>
      <c r="CE49" s="118">
        <f t="shared" si="9"/>
        <v>0</v>
      </c>
      <c r="CF49" s="118">
        <f t="shared" ref="CF49:CI49" si="182">AP49</f>
        <v>495.5514531</v>
      </c>
      <c r="CG49" s="118">
        <f t="shared" si="182"/>
        <v>0</v>
      </c>
      <c r="CH49" s="118">
        <f t="shared" si="182"/>
        <v>0</v>
      </c>
      <c r="CI49" s="118">
        <f t="shared" si="182"/>
        <v>0</v>
      </c>
      <c r="CJ49" s="118">
        <f t="shared" si="11"/>
        <v>0</v>
      </c>
      <c r="CK49" s="118">
        <f t="shared" si="12"/>
        <v>0</v>
      </c>
      <c r="CL49" s="118">
        <f t="shared" si="13"/>
        <v>0</v>
      </c>
      <c r="CM49" s="118">
        <f t="shared" si="14"/>
        <v>0</v>
      </c>
      <c r="CN49" s="118">
        <f t="shared" si="15"/>
        <v>0</v>
      </c>
      <c r="CO49" s="118">
        <f t="shared" si="16"/>
        <v>0</v>
      </c>
      <c r="CP49" s="118">
        <f t="shared" si="17"/>
        <v>0</v>
      </c>
      <c r="CQ49" s="118">
        <f t="shared" si="18"/>
        <v>0</v>
      </c>
      <c r="CR49" s="118">
        <f t="shared" ref="CR49:CS49" si="183">BL49</f>
        <v>0</v>
      </c>
      <c r="CS49" s="118">
        <f t="shared" si="183"/>
        <v>0</v>
      </c>
      <c r="CT49" s="118">
        <f t="shared" ref="CT49:CV49" si="184">BP49</f>
        <v>0</v>
      </c>
      <c r="CU49" s="118">
        <f t="shared" si="184"/>
        <v>0</v>
      </c>
      <c r="CV49" s="118">
        <f t="shared" si="184"/>
        <v>0</v>
      </c>
      <c r="CW49" s="118">
        <f t="shared" si="21"/>
        <v>0</v>
      </c>
      <c r="CX49" s="118">
        <f t="shared" si="22"/>
        <v>0</v>
      </c>
      <c r="CY49" s="118">
        <f t="shared" si="23"/>
        <v>0</v>
      </c>
      <c r="CZ49" s="119">
        <f t="shared" si="24"/>
        <v>495.5514531</v>
      </c>
      <c r="DA49" s="120"/>
    </row>
    <row r="50">
      <c r="A50" s="109" t="str">
        <f t="shared" si="5"/>
        <v>JamesBrown</v>
      </c>
      <c r="B50" s="110">
        <f t="shared" si="6"/>
        <v>43</v>
      </c>
      <c r="C50" s="121" t="s">
        <v>231</v>
      </c>
      <c r="D50" s="121" t="s">
        <v>115</v>
      </c>
      <c r="E50" s="109" t="s">
        <v>65</v>
      </c>
      <c r="F50" s="112" t="s">
        <v>221</v>
      </c>
      <c r="G50" s="113">
        <v>62.99</v>
      </c>
      <c r="H50" s="113">
        <v>0.0</v>
      </c>
      <c r="I50" s="114">
        <v>0.0</v>
      </c>
      <c r="J50" s="114"/>
      <c r="K50" s="114"/>
      <c r="L50" s="114"/>
      <c r="M50" s="114"/>
      <c r="N50" s="114"/>
      <c r="O50" s="114"/>
      <c r="P50" s="114"/>
      <c r="Q50" s="115"/>
      <c r="R50" s="115"/>
      <c r="S50" s="115"/>
      <c r="T50" s="115"/>
      <c r="U50" s="115"/>
      <c r="V50" s="115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6">
        <f t="shared" ref="AP50:BX50" si="185">((G50/G$4)*1000)*G$5</f>
        <v>487.6548356</v>
      </c>
      <c r="AQ50" s="116">
        <f t="shared" si="185"/>
        <v>0</v>
      </c>
      <c r="AR50" s="116">
        <f t="shared" si="185"/>
        <v>0</v>
      </c>
      <c r="AS50" s="116">
        <f t="shared" si="185"/>
        <v>0</v>
      </c>
      <c r="AT50" s="116">
        <f t="shared" si="185"/>
        <v>0</v>
      </c>
      <c r="AU50" s="116">
        <f t="shared" si="185"/>
        <v>0</v>
      </c>
      <c r="AV50" s="116">
        <f t="shared" si="185"/>
        <v>0</v>
      </c>
      <c r="AW50" s="116">
        <f t="shared" si="185"/>
        <v>0</v>
      </c>
      <c r="AX50" s="116">
        <f t="shared" si="185"/>
        <v>0</v>
      </c>
      <c r="AY50" s="116">
        <f t="shared" si="185"/>
        <v>0</v>
      </c>
      <c r="AZ50" s="116">
        <f t="shared" si="185"/>
        <v>0</v>
      </c>
      <c r="BA50" s="116">
        <f t="shared" si="185"/>
        <v>0</v>
      </c>
      <c r="BB50" s="116">
        <f t="shared" si="185"/>
        <v>0</v>
      </c>
      <c r="BC50" s="116">
        <f t="shared" si="185"/>
        <v>0</v>
      </c>
      <c r="BD50" s="116">
        <f t="shared" si="185"/>
        <v>0</v>
      </c>
      <c r="BE50" s="116">
        <f t="shared" si="185"/>
        <v>0</v>
      </c>
      <c r="BF50" s="116">
        <f t="shared" si="185"/>
        <v>0</v>
      </c>
      <c r="BG50" s="116">
        <f t="shared" si="185"/>
        <v>0</v>
      </c>
      <c r="BH50" s="116">
        <f t="shared" si="185"/>
        <v>0</v>
      </c>
      <c r="BI50" s="116">
        <f t="shared" si="185"/>
        <v>0</v>
      </c>
      <c r="BJ50" s="116">
        <f t="shared" si="185"/>
        <v>0</v>
      </c>
      <c r="BK50" s="116">
        <f t="shared" si="185"/>
        <v>0</v>
      </c>
      <c r="BL50" s="116">
        <f t="shared" si="185"/>
        <v>0</v>
      </c>
      <c r="BM50" s="116">
        <f t="shared" si="185"/>
        <v>0</v>
      </c>
      <c r="BN50" s="116">
        <f t="shared" si="185"/>
        <v>0</v>
      </c>
      <c r="BO50" s="116">
        <f t="shared" si="185"/>
        <v>0</v>
      </c>
      <c r="BP50" s="116">
        <f t="shared" si="185"/>
        <v>0</v>
      </c>
      <c r="BQ50" s="116">
        <f t="shared" si="185"/>
        <v>0</v>
      </c>
      <c r="BR50" s="116">
        <f t="shared" si="185"/>
        <v>0</v>
      </c>
      <c r="BS50" s="116">
        <f t="shared" si="185"/>
        <v>0</v>
      </c>
      <c r="BT50" s="116">
        <f t="shared" si="185"/>
        <v>0</v>
      </c>
      <c r="BU50" s="116">
        <f t="shared" si="185"/>
        <v>0</v>
      </c>
      <c r="BV50" s="116">
        <f t="shared" si="185"/>
        <v>0</v>
      </c>
      <c r="BW50" s="116">
        <f t="shared" si="185"/>
        <v>0</v>
      </c>
      <c r="BX50" s="116">
        <f t="shared" si="185"/>
        <v>0</v>
      </c>
      <c r="BY50" s="117">
        <v>0.0</v>
      </c>
      <c r="BZ50" s="117">
        <v>0.0</v>
      </c>
      <c r="CA50" s="117">
        <v>0.0</v>
      </c>
      <c r="CB50" s="117">
        <v>0.0</v>
      </c>
      <c r="CC50" s="117">
        <v>0.0</v>
      </c>
      <c r="CD50" s="118">
        <f t="shared" si="8"/>
        <v>0</v>
      </c>
      <c r="CE50" s="118">
        <f t="shared" si="9"/>
        <v>0</v>
      </c>
      <c r="CF50" s="118">
        <f t="shared" ref="CF50:CI50" si="186">AP50</f>
        <v>487.6548356</v>
      </c>
      <c r="CG50" s="118">
        <f t="shared" si="186"/>
        <v>0</v>
      </c>
      <c r="CH50" s="118">
        <f t="shared" si="186"/>
        <v>0</v>
      </c>
      <c r="CI50" s="118">
        <f t="shared" si="186"/>
        <v>0</v>
      </c>
      <c r="CJ50" s="118">
        <f t="shared" si="11"/>
        <v>0</v>
      </c>
      <c r="CK50" s="118">
        <f t="shared" si="12"/>
        <v>0</v>
      </c>
      <c r="CL50" s="118">
        <f t="shared" si="13"/>
        <v>0</v>
      </c>
      <c r="CM50" s="118">
        <f t="shared" si="14"/>
        <v>0</v>
      </c>
      <c r="CN50" s="118">
        <f t="shared" si="15"/>
        <v>0</v>
      </c>
      <c r="CO50" s="118">
        <f t="shared" si="16"/>
        <v>0</v>
      </c>
      <c r="CP50" s="118">
        <f t="shared" si="17"/>
        <v>0</v>
      </c>
      <c r="CQ50" s="118">
        <f t="shared" si="18"/>
        <v>0</v>
      </c>
      <c r="CR50" s="118">
        <f t="shared" ref="CR50:CS50" si="187">BL50</f>
        <v>0</v>
      </c>
      <c r="CS50" s="118">
        <f t="shared" si="187"/>
        <v>0</v>
      </c>
      <c r="CT50" s="118">
        <f t="shared" ref="CT50:CV50" si="188">BP50</f>
        <v>0</v>
      </c>
      <c r="CU50" s="118">
        <f t="shared" si="188"/>
        <v>0</v>
      </c>
      <c r="CV50" s="118">
        <f t="shared" si="188"/>
        <v>0</v>
      </c>
      <c r="CW50" s="118">
        <f t="shared" si="21"/>
        <v>0</v>
      </c>
      <c r="CX50" s="118">
        <f t="shared" si="22"/>
        <v>0</v>
      </c>
      <c r="CY50" s="118">
        <f t="shared" si="23"/>
        <v>0</v>
      </c>
      <c r="CZ50" s="119">
        <f t="shared" si="24"/>
        <v>487.6548356</v>
      </c>
      <c r="DA50" s="120"/>
    </row>
    <row r="51">
      <c r="A51" s="109" t="str">
        <f t="shared" si="5"/>
        <v>ArmaanAsrar Haghighi</v>
      </c>
      <c r="B51" s="110">
        <f t="shared" si="6"/>
        <v>44</v>
      </c>
      <c r="C51" s="121" t="s">
        <v>232</v>
      </c>
      <c r="D51" s="121" t="s">
        <v>233</v>
      </c>
      <c r="E51" s="109" t="s">
        <v>83</v>
      </c>
      <c r="F51" s="112" t="s">
        <v>170</v>
      </c>
      <c r="G51" s="113">
        <v>62.67</v>
      </c>
      <c r="H51" s="113">
        <v>0.0</v>
      </c>
      <c r="I51" s="114">
        <v>0.0</v>
      </c>
      <c r="J51" s="114"/>
      <c r="K51" s="114"/>
      <c r="L51" s="114"/>
      <c r="M51" s="114"/>
      <c r="N51" s="114"/>
      <c r="O51" s="114"/>
      <c r="P51" s="114"/>
      <c r="Q51" s="115"/>
      <c r="R51" s="115"/>
      <c r="S51" s="115"/>
      <c r="T51" s="115"/>
      <c r="U51" s="115"/>
      <c r="V51" s="115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6">
        <f t="shared" ref="AP51:BX51" si="189">((G51/G$4)*1000)*G$5</f>
        <v>485.1774655</v>
      </c>
      <c r="AQ51" s="116">
        <f t="shared" si="189"/>
        <v>0</v>
      </c>
      <c r="AR51" s="116">
        <f t="shared" si="189"/>
        <v>0</v>
      </c>
      <c r="AS51" s="116">
        <f t="shared" si="189"/>
        <v>0</v>
      </c>
      <c r="AT51" s="116">
        <f t="shared" si="189"/>
        <v>0</v>
      </c>
      <c r="AU51" s="116">
        <f t="shared" si="189"/>
        <v>0</v>
      </c>
      <c r="AV51" s="116">
        <f t="shared" si="189"/>
        <v>0</v>
      </c>
      <c r="AW51" s="116">
        <f t="shared" si="189"/>
        <v>0</v>
      </c>
      <c r="AX51" s="116">
        <f t="shared" si="189"/>
        <v>0</v>
      </c>
      <c r="AY51" s="116">
        <f t="shared" si="189"/>
        <v>0</v>
      </c>
      <c r="AZ51" s="116">
        <f t="shared" si="189"/>
        <v>0</v>
      </c>
      <c r="BA51" s="116">
        <f t="shared" si="189"/>
        <v>0</v>
      </c>
      <c r="BB51" s="116">
        <f t="shared" si="189"/>
        <v>0</v>
      </c>
      <c r="BC51" s="116">
        <f t="shared" si="189"/>
        <v>0</v>
      </c>
      <c r="BD51" s="116">
        <f t="shared" si="189"/>
        <v>0</v>
      </c>
      <c r="BE51" s="116">
        <f t="shared" si="189"/>
        <v>0</v>
      </c>
      <c r="BF51" s="116">
        <f t="shared" si="189"/>
        <v>0</v>
      </c>
      <c r="BG51" s="116">
        <f t="shared" si="189"/>
        <v>0</v>
      </c>
      <c r="BH51" s="116">
        <f t="shared" si="189"/>
        <v>0</v>
      </c>
      <c r="BI51" s="116">
        <f t="shared" si="189"/>
        <v>0</v>
      </c>
      <c r="BJ51" s="116">
        <f t="shared" si="189"/>
        <v>0</v>
      </c>
      <c r="BK51" s="116">
        <f t="shared" si="189"/>
        <v>0</v>
      </c>
      <c r="BL51" s="116">
        <f t="shared" si="189"/>
        <v>0</v>
      </c>
      <c r="BM51" s="116">
        <f t="shared" si="189"/>
        <v>0</v>
      </c>
      <c r="BN51" s="116">
        <f t="shared" si="189"/>
        <v>0</v>
      </c>
      <c r="BO51" s="116">
        <f t="shared" si="189"/>
        <v>0</v>
      </c>
      <c r="BP51" s="116">
        <f t="shared" si="189"/>
        <v>0</v>
      </c>
      <c r="BQ51" s="116">
        <f t="shared" si="189"/>
        <v>0</v>
      </c>
      <c r="BR51" s="116">
        <f t="shared" si="189"/>
        <v>0</v>
      </c>
      <c r="BS51" s="116">
        <f t="shared" si="189"/>
        <v>0</v>
      </c>
      <c r="BT51" s="116">
        <f t="shared" si="189"/>
        <v>0</v>
      </c>
      <c r="BU51" s="116">
        <f t="shared" si="189"/>
        <v>0</v>
      </c>
      <c r="BV51" s="116">
        <f t="shared" si="189"/>
        <v>0</v>
      </c>
      <c r="BW51" s="116">
        <f t="shared" si="189"/>
        <v>0</v>
      </c>
      <c r="BX51" s="116">
        <f t="shared" si="189"/>
        <v>0</v>
      </c>
      <c r="BY51" s="117">
        <v>0.0</v>
      </c>
      <c r="BZ51" s="117">
        <v>0.0</v>
      </c>
      <c r="CA51" s="117">
        <v>0.0</v>
      </c>
      <c r="CB51" s="117">
        <v>0.0</v>
      </c>
      <c r="CC51" s="117">
        <v>0.0</v>
      </c>
      <c r="CD51" s="118">
        <f t="shared" si="8"/>
        <v>0</v>
      </c>
      <c r="CE51" s="118">
        <f t="shared" si="9"/>
        <v>0</v>
      </c>
      <c r="CF51" s="118">
        <f t="shared" ref="CF51:CI51" si="190">AP51</f>
        <v>485.1774655</v>
      </c>
      <c r="CG51" s="118">
        <f t="shared" si="190"/>
        <v>0</v>
      </c>
      <c r="CH51" s="118">
        <f t="shared" si="190"/>
        <v>0</v>
      </c>
      <c r="CI51" s="118">
        <f t="shared" si="190"/>
        <v>0</v>
      </c>
      <c r="CJ51" s="118">
        <f t="shared" si="11"/>
        <v>0</v>
      </c>
      <c r="CK51" s="118">
        <f t="shared" si="12"/>
        <v>0</v>
      </c>
      <c r="CL51" s="118">
        <f t="shared" si="13"/>
        <v>0</v>
      </c>
      <c r="CM51" s="118">
        <f t="shared" si="14"/>
        <v>0</v>
      </c>
      <c r="CN51" s="118">
        <f t="shared" si="15"/>
        <v>0</v>
      </c>
      <c r="CO51" s="118">
        <f t="shared" si="16"/>
        <v>0</v>
      </c>
      <c r="CP51" s="118">
        <f t="shared" si="17"/>
        <v>0</v>
      </c>
      <c r="CQ51" s="118">
        <f t="shared" si="18"/>
        <v>0</v>
      </c>
      <c r="CR51" s="118">
        <f t="shared" ref="CR51:CS51" si="191">BL51</f>
        <v>0</v>
      </c>
      <c r="CS51" s="118">
        <f t="shared" si="191"/>
        <v>0</v>
      </c>
      <c r="CT51" s="118">
        <f t="shared" ref="CT51:CV51" si="192">BP51</f>
        <v>0</v>
      </c>
      <c r="CU51" s="118">
        <f t="shared" si="192"/>
        <v>0</v>
      </c>
      <c r="CV51" s="118">
        <f t="shared" si="192"/>
        <v>0</v>
      </c>
      <c r="CW51" s="118">
        <f t="shared" si="21"/>
        <v>0</v>
      </c>
      <c r="CX51" s="118">
        <f t="shared" si="22"/>
        <v>0</v>
      </c>
      <c r="CY51" s="118">
        <f t="shared" si="23"/>
        <v>0</v>
      </c>
      <c r="CZ51" s="119">
        <f t="shared" si="24"/>
        <v>485.1774655</v>
      </c>
      <c r="DA51" s="120"/>
    </row>
    <row r="52">
      <c r="A52" s="109" t="str">
        <f t="shared" si="5"/>
        <v>WilliamHayes</v>
      </c>
      <c r="B52" s="110">
        <f t="shared" si="6"/>
        <v>45</v>
      </c>
      <c r="C52" s="121" t="s">
        <v>234</v>
      </c>
      <c r="D52" s="121" t="s">
        <v>235</v>
      </c>
      <c r="E52" s="109" t="s">
        <v>128</v>
      </c>
      <c r="F52" s="112" t="s">
        <v>185</v>
      </c>
      <c r="G52" s="113">
        <v>34.88</v>
      </c>
      <c r="H52" s="113">
        <v>23.26</v>
      </c>
      <c r="I52" s="114">
        <v>0.0</v>
      </c>
      <c r="J52" s="114"/>
      <c r="K52" s="114"/>
      <c r="L52" s="114"/>
      <c r="M52" s="114"/>
      <c r="N52" s="114"/>
      <c r="O52" s="114"/>
      <c r="P52" s="114"/>
      <c r="Q52" s="115"/>
      <c r="R52" s="115"/>
      <c r="S52" s="115"/>
      <c r="T52" s="115"/>
      <c r="U52" s="115"/>
      <c r="V52" s="115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6">
        <f t="shared" ref="AP52:BX52" si="193">((G52/G$4)*1000)*G$5</f>
        <v>270.0333492</v>
      </c>
      <c r="AQ52" s="116">
        <f t="shared" si="193"/>
        <v>189.1766767</v>
      </c>
      <c r="AR52" s="116">
        <f t="shared" si="193"/>
        <v>0</v>
      </c>
      <c r="AS52" s="116">
        <f t="shared" si="193"/>
        <v>0</v>
      </c>
      <c r="AT52" s="116">
        <f t="shared" si="193"/>
        <v>0</v>
      </c>
      <c r="AU52" s="116">
        <f t="shared" si="193"/>
        <v>0</v>
      </c>
      <c r="AV52" s="116">
        <f t="shared" si="193"/>
        <v>0</v>
      </c>
      <c r="AW52" s="116">
        <f t="shared" si="193"/>
        <v>0</v>
      </c>
      <c r="AX52" s="116">
        <f t="shared" si="193"/>
        <v>0</v>
      </c>
      <c r="AY52" s="116">
        <f t="shared" si="193"/>
        <v>0</v>
      </c>
      <c r="AZ52" s="116">
        <f t="shared" si="193"/>
        <v>0</v>
      </c>
      <c r="BA52" s="116">
        <f t="shared" si="193"/>
        <v>0</v>
      </c>
      <c r="BB52" s="116">
        <f t="shared" si="193"/>
        <v>0</v>
      </c>
      <c r="BC52" s="116">
        <f t="shared" si="193"/>
        <v>0</v>
      </c>
      <c r="BD52" s="116">
        <f t="shared" si="193"/>
        <v>0</v>
      </c>
      <c r="BE52" s="116">
        <f t="shared" si="193"/>
        <v>0</v>
      </c>
      <c r="BF52" s="116">
        <f t="shared" si="193"/>
        <v>0</v>
      </c>
      <c r="BG52" s="116">
        <f t="shared" si="193"/>
        <v>0</v>
      </c>
      <c r="BH52" s="116">
        <f t="shared" si="193"/>
        <v>0</v>
      </c>
      <c r="BI52" s="116">
        <f t="shared" si="193"/>
        <v>0</v>
      </c>
      <c r="BJ52" s="116">
        <f t="shared" si="193"/>
        <v>0</v>
      </c>
      <c r="BK52" s="116">
        <f t="shared" si="193"/>
        <v>0</v>
      </c>
      <c r="BL52" s="116">
        <f t="shared" si="193"/>
        <v>0</v>
      </c>
      <c r="BM52" s="116">
        <f t="shared" si="193"/>
        <v>0</v>
      </c>
      <c r="BN52" s="116">
        <f t="shared" si="193"/>
        <v>0</v>
      </c>
      <c r="BO52" s="116">
        <f t="shared" si="193"/>
        <v>0</v>
      </c>
      <c r="BP52" s="116">
        <f t="shared" si="193"/>
        <v>0</v>
      </c>
      <c r="BQ52" s="116">
        <f t="shared" si="193"/>
        <v>0</v>
      </c>
      <c r="BR52" s="116">
        <f t="shared" si="193"/>
        <v>0</v>
      </c>
      <c r="BS52" s="116">
        <f t="shared" si="193"/>
        <v>0</v>
      </c>
      <c r="BT52" s="116">
        <f t="shared" si="193"/>
        <v>0</v>
      </c>
      <c r="BU52" s="116">
        <f t="shared" si="193"/>
        <v>0</v>
      </c>
      <c r="BV52" s="116">
        <f t="shared" si="193"/>
        <v>0</v>
      </c>
      <c r="BW52" s="116">
        <f t="shared" si="193"/>
        <v>0</v>
      </c>
      <c r="BX52" s="116">
        <f t="shared" si="193"/>
        <v>0</v>
      </c>
      <c r="BY52" s="117">
        <v>0.0</v>
      </c>
      <c r="BZ52" s="117">
        <v>0.0</v>
      </c>
      <c r="CA52" s="117">
        <v>0.0</v>
      </c>
      <c r="CB52" s="117">
        <v>0.0</v>
      </c>
      <c r="CC52" s="117">
        <v>0.0</v>
      </c>
      <c r="CD52" s="118">
        <f t="shared" si="8"/>
        <v>0</v>
      </c>
      <c r="CE52" s="118">
        <f t="shared" si="9"/>
        <v>0</v>
      </c>
      <c r="CF52" s="118">
        <f t="shared" ref="CF52:CI52" si="194">AP52</f>
        <v>270.0333492</v>
      </c>
      <c r="CG52" s="118">
        <f t="shared" si="194"/>
        <v>189.1766767</v>
      </c>
      <c r="CH52" s="118">
        <f t="shared" si="194"/>
        <v>0</v>
      </c>
      <c r="CI52" s="118">
        <f t="shared" si="194"/>
        <v>0</v>
      </c>
      <c r="CJ52" s="118">
        <f t="shared" si="11"/>
        <v>0</v>
      </c>
      <c r="CK52" s="118">
        <f t="shared" si="12"/>
        <v>0</v>
      </c>
      <c r="CL52" s="118">
        <f t="shared" si="13"/>
        <v>0</v>
      </c>
      <c r="CM52" s="118">
        <f t="shared" si="14"/>
        <v>0</v>
      </c>
      <c r="CN52" s="118">
        <f t="shared" si="15"/>
        <v>0</v>
      </c>
      <c r="CO52" s="118">
        <f t="shared" si="16"/>
        <v>0</v>
      </c>
      <c r="CP52" s="118">
        <f t="shared" si="17"/>
        <v>0</v>
      </c>
      <c r="CQ52" s="118">
        <f t="shared" si="18"/>
        <v>0</v>
      </c>
      <c r="CR52" s="118">
        <f t="shared" ref="CR52:CS52" si="195">BL52</f>
        <v>0</v>
      </c>
      <c r="CS52" s="118">
        <f t="shared" si="195"/>
        <v>0</v>
      </c>
      <c r="CT52" s="118">
        <f t="shared" ref="CT52:CV52" si="196">BP52</f>
        <v>0</v>
      </c>
      <c r="CU52" s="118">
        <f t="shared" si="196"/>
        <v>0</v>
      </c>
      <c r="CV52" s="118">
        <f t="shared" si="196"/>
        <v>0</v>
      </c>
      <c r="CW52" s="118">
        <f t="shared" si="21"/>
        <v>0</v>
      </c>
      <c r="CX52" s="118">
        <f t="shared" si="22"/>
        <v>0</v>
      </c>
      <c r="CY52" s="118">
        <f t="shared" si="23"/>
        <v>0</v>
      </c>
      <c r="CZ52" s="119">
        <f t="shared" si="24"/>
        <v>459.2100259</v>
      </c>
      <c r="DA52" s="120"/>
    </row>
    <row r="53">
      <c r="A53" s="109" t="str">
        <f t="shared" si="5"/>
        <v>BenNovecosky</v>
      </c>
      <c r="B53" s="110">
        <f t="shared" si="6"/>
        <v>46</v>
      </c>
      <c r="C53" s="121" t="s">
        <v>236</v>
      </c>
      <c r="D53" s="121" t="s">
        <v>237</v>
      </c>
      <c r="E53" s="109" t="s">
        <v>90</v>
      </c>
      <c r="F53" s="112" t="s">
        <v>170</v>
      </c>
      <c r="G53" s="113">
        <v>0.0</v>
      </c>
      <c r="H53" s="113">
        <v>54.79</v>
      </c>
      <c r="I53" s="114">
        <v>0.0</v>
      </c>
      <c r="J53" s="114"/>
      <c r="K53" s="114"/>
      <c r="L53" s="114"/>
      <c r="M53" s="114"/>
      <c r="N53" s="114"/>
      <c r="O53" s="114"/>
      <c r="P53" s="114"/>
      <c r="Q53" s="115"/>
      <c r="R53" s="115"/>
      <c r="S53" s="115"/>
      <c r="T53" s="115"/>
      <c r="U53" s="115"/>
      <c r="V53" s="115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6">
        <f t="shared" ref="AP53:BX53" si="197">((G53/G$4)*1000)*G$5</f>
        <v>0</v>
      </c>
      <c r="AQ53" s="116">
        <f t="shared" si="197"/>
        <v>445.6143644</v>
      </c>
      <c r="AR53" s="116">
        <f t="shared" si="197"/>
        <v>0</v>
      </c>
      <c r="AS53" s="116">
        <f t="shared" si="197"/>
        <v>0</v>
      </c>
      <c r="AT53" s="116">
        <f t="shared" si="197"/>
        <v>0</v>
      </c>
      <c r="AU53" s="116">
        <f t="shared" si="197"/>
        <v>0</v>
      </c>
      <c r="AV53" s="116">
        <f t="shared" si="197"/>
        <v>0</v>
      </c>
      <c r="AW53" s="116">
        <f t="shared" si="197"/>
        <v>0</v>
      </c>
      <c r="AX53" s="116">
        <f t="shared" si="197"/>
        <v>0</v>
      </c>
      <c r="AY53" s="116">
        <f t="shared" si="197"/>
        <v>0</v>
      </c>
      <c r="AZ53" s="116">
        <f t="shared" si="197"/>
        <v>0</v>
      </c>
      <c r="BA53" s="116">
        <f t="shared" si="197"/>
        <v>0</v>
      </c>
      <c r="BB53" s="116">
        <f t="shared" si="197"/>
        <v>0</v>
      </c>
      <c r="BC53" s="116">
        <f t="shared" si="197"/>
        <v>0</v>
      </c>
      <c r="BD53" s="116">
        <f t="shared" si="197"/>
        <v>0</v>
      </c>
      <c r="BE53" s="116">
        <f t="shared" si="197"/>
        <v>0</v>
      </c>
      <c r="BF53" s="116">
        <f t="shared" si="197"/>
        <v>0</v>
      </c>
      <c r="BG53" s="116">
        <f t="shared" si="197"/>
        <v>0</v>
      </c>
      <c r="BH53" s="116">
        <f t="shared" si="197"/>
        <v>0</v>
      </c>
      <c r="BI53" s="116">
        <f t="shared" si="197"/>
        <v>0</v>
      </c>
      <c r="BJ53" s="116">
        <f t="shared" si="197"/>
        <v>0</v>
      </c>
      <c r="BK53" s="116">
        <f t="shared" si="197"/>
        <v>0</v>
      </c>
      <c r="BL53" s="116">
        <f t="shared" si="197"/>
        <v>0</v>
      </c>
      <c r="BM53" s="116">
        <f t="shared" si="197"/>
        <v>0</v>
      </c>
      <c r="BN53" s="116">
        <f t="shared" si="197"/>
        <v>0</v>
      </c>
      <c r="BO53" s="116">
        <f t="shared" si="197"/>
        <v>0</v>
      </c>
      <c r="BP53" s="116">
        <f t="shared" si="197"/>
        <v>0</v>
      </c>
      <c r="BQ53" s="116">
        <f t="shared" si="197"/>
        <v>0</v>
      </c>
      <c r="BR53" s="116">
        <f t="shared" si="197"/>
        <v>0</v>
      </c>
      <c r="BS53" s="116">
        <f t="shared" si="197"/>
        <v>0</v>
      </c>
      <c r="BT53" s="116">
        <f t="shared" si="197"/>
        <v>0</v>
      </c>
      <c r="BU53" s="116">
        <f t="shared" si="197"/>
        <v>0</v>
      </c>
      <c r="BV53" s="116">
        <f t="shared" si="197"/>
        <v>0</v>
      </c>
      <c r="BW53" s="116">
        <f t="shared" si="197"/>
        <v>0</v>
      </c>
      <c r="BX53" s="116">
        <f t="shared" si="197"/>
        <v>0</v>
      </c>
      <c r="BY53" s="117">
        <v>0.0</v>
      </c>
      <c r="BZ53" s="117">
        <v>0.0</v>
      </c>
      <c r="CA53" s="117">
        <v>0.0</v>
      </c>
      <c r="CB53" s="117">
        <v>0.0</v>
      </c>
      <c r="CC53" s="117">
        <v>0.0</v>
      </c>
      <c r="CD53" s="118">
        <f t="shared" si="8"/>
        <v>0</v>
      </c>
      <c r="CE53" s="118">
        <f t="shared" si="9"/>
        <v>0</v>
      </c>
      <c r="CF53" s="118">
        <f t="shared" ref="CF53:CI53" si="198">AP53</f>
        <v>0</v>
      </c>
      <c r="CG53" s="118">
        <f t="shared" si="198"/>
        <v>445.6143644</v>
      </c>
      <c r="CH53" s="118">
        <f t="shared" si="198"/>
        <v>0</v>
      </c>
      <c r="CI53" s="118">
        <f t="shared" si="198"/>
        <v>0</v>
      </c>
      <c r="CJ53" s="118">
        <f t="shared" si="11"/>
        <v>0</v>
      </c>
      <c r="CK53" s="118">
        <f t="shared" si="12"/>
        <v>0</v>
      </c>
      <c r="CL53" s="118">
        <f t="shared" si="13"/>
        <v>0</v>
      </c>
      <c r="CM53" s="118">
        <f t="shared" si="14"/>
        <v>0</v>
      </c>
      <c r="CN53" s="118">
        <f t="shared" si="15"/>
        <v>0</v>
      </c>
      <c r="CO53" s="118">
        <f t="shared" si="16"/>
        <v>0</v>
      </c>
      <c r="CP53" s="118">
        <f t="shared" si="17"/>
        <v>0</v>
      </c>
      <c r="CQ53" s="118">
        <f t="shared" si="18"/>
        <v>0</v>
      </c>
      <c r="CR53" s="118">
        <f t="shared" ref="CR53:CS53" si="199">BL53</f>
        <v>0</v>
      </c>
      <c r="CS53" s="118">
        <f t="shared" si="199"/>
        <v>0</v>
      </c>
      <c r="CT53" s="118">
        <f t="shared" ref="CT53:CV53" si="200">BP53</f>
        <v>0</v>
      </c>
      <c r="CU53" s="118">
        <f t="shared" si="200"/>
        <v>0</v>
      </c>
      <c r="CV53" s="118">
        <f t="shared" si="200"/>
        <v>0</v>
      </c>
      <c r="CW53" s="118">
        <f t="shared" si="21"/>
        <v>0</v>
      </c>
      <c r="CX53" s="118">
        <f t="shared" si="22"/>
        <v>0</v>
      </c>
      <c r="CY53" s="118">
        <f t="shared" si="23"/>
        <v>0</v>
      </c>
      <c r="CZ53" s="119">
        <f t="shared" si="24"/>
        <v>445.6143644</v>
      </c>
      <c r="DA53" s="120"/>
    </row>
    <row r="54">
      <c r="A54" s="109" t="str">
        <f t="shared" si="5"/>
        <v>SamDooley</v>
      </c>
      <c r="B54" s="110">
        <f t="shared" si="6"/>
        <v>47</v>
      </c>
      <c r="C54" s="121" t="s">
        <v>238</v>
      </c>
      <c r="D54" s="121" t="s">
        <v>239</v>
      </c>
      <c r="E54" s="109" t="s">
        <v>240</v>
      </c>
      <c r="F54" s="112" t="s">
        <v>185</v>
      </c>
      <c r="G54" s="113">
        <v>36.53</v>
      </c>
      <c r="H54" s="113">
        <v>0.0</v>
      </c>
      <c r="I54" s="114">
        <v>19.52</v>
      </c>
      <c r="J54" s="114"/>
      <c r="K54" s="114"/>
      <c r="L54" s="114"/>
      <c r="M54" s="114"/>
      <c r="N54" s="114"/>
      <c r="O54" s="114"/>
      <c r="P54" s="114"/>
      <c r="Q54" s="115"/>
      <c r="R54" s="115"/>
      <c r="S54" s="115"/>
      <c r="T54" s="115"/>
      <c r="U54" s="115"/>
      <c r="V54" s="115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6">
        <f t="shared" ref="AP54:BX54" si="201">((G54/G$4)*1000)*G$5</f>
        <v>282.8072892</v>
      </c>
      <c r="AQ54" s="116">
        <f t="shared" si="201"/>
        <v>0</v>
      </c>
      <c r="AR54" s="116">
        <f t="shared" si="201"/>
        <v>151.0116639</v>
      </c>
      <c r="AS54" s="116">
        <f t="shared" si="201"/>
        <v>0</v>
      </c>
      <c r="AT54" s="116">
        <f t="shared" si="201"/>
        <v>0</v>
      </c>
      <c r="AU54" s="116">
        <f t="shared" si="201"/>
        <v>0</v>
      </c>
      <c r="AV54" s="116">
        <f t="shared" si="201"/>
        <v>0</v>
      </c>
      <c r="AW54" s="116">
        <f t="shared" si="201"/>
        <v>0</v>
      </c>
      <c r="AX54" s="116">
        <f t="shared" si="201"/>
        <v>0</v>
      </c>
      <c r="AY54" s="116">
        <f t="shared" si="201"/>
        <v>0</v>
      </c>
      <c r="AZ54" s="116">
        <f t="shared" si="201"/>
        <v>0</v>
      </c>
      <c r="BA54" s="116">
        <f t="shared" si="201"/>
        <v>0</v>
      </c>
      <c r="BB54" s="116">
        <f t="shared" si="201"/>
        <v>0</v>
      </c>
      <c r="BC54" s="116">
        <f t="shared" si="201"/>
        <v>0</v>
      </c>
      <c r="BD54" s="116">
        <f t="shared" si="201"/>
        <v>0</v>
      </c>
      <c r="BE54" s="116">
        <f t="shared" si="201"/>
        <v>0</v>
      </c>
      <c r="BF54" s="116">
        <f t="shared" si="201"/>
        <v>0</v>
      </c>
      <c r="BG54" s="116">
        <f t="shared" si="201"/>
        <v>0</v>
      </c>
      <c r="BH54" s="116">
        <f t="shared" si="201"/>
        <v>0</v>
      </c>
      <c r="BI54" s="116">
        <f t="shared" si="201"/>
        <v>0</v>
      </c>
      <c r="BJ54" s="116">
        <f t="shared" si="201"/>
        <v>0</v>
      </c>
      <c r="BK54" s="116">
        <f t="shared" si="201"/>
        <v>0</v>
      </c>
      <c r="BL54" s="116">
        <f t="shared" si="201"/>
        <v>0</v>
      </c>
      <c r="BM54" s="116">
        <f t="shared" si="201"/>
        <v>0</v>
      </c>
      <c r="BN54" s="116">
        <f t="shared" si="201"/>
        <v>0</v>
      </c>
      <c r="BO54" s="116">
        <f t="shared" si="201"/>
        <v>0</v>
      </c>
      <c r="BP54" s="116">
        <f t="shared" si="201"/>
        <v>0</v>
      </c>
      <c r="BQ54" s="116">
        <f t="shared" si="201"/>
        <v>0</v>
      </c>
      <c r="BR54" s="116">
        <f t="shared" si="201"/>
        <v>0</v>
      </c>
      <c r="BS54" s="116">
        <f t="shared" si="201"/>
        <v>0</v>
      </c>
      <c r="BT54" s="116">
        <f t="shared" si="201"/>
        <v>0</v>
      </c>
      <c r="BU54" s="116">
        <f t="shared" si="201"/>
        <v>0</v>
      </c>
      <c r="BV54" s="116">
        <f t="shared" si="201"/>
        <v>0</v>
      </c>
      <c r="BW54" s="116">
        <f t="shared" si="201"/>
        <v>0</v>
      </c>
      <c r="BX54" s="116">
        <f t="shared" si="201"/>
        <v>0</v>
      </c>
      <c r="BY54" s="117">
        <v>0.0</v>
      </c>
      <c r="BZ54" s="117">
        <v>0.0</v>
      </c>
      <c r="CA54" s="117">
        <v>0.0</v>
      </c>
      <c r="CB54" s="117">
        <v>0.0</v>
      </c>
      <c r="CC54" s="117">
        <v>0.0</v>
      </c>
      <c r="CD54" s="118">
        <f t="shared" si="8"/>
        <v>0</v>
      </c>
      <c r="CE54" s="118">
        <f t="shared" si="9"/>
        <v>0</v>
      </c>
      <c r="CF54" s="118">
        <f t="shared" ref="CF54:CI54" si="202">AP54</f>
        <v>282.8072892</v>
      </c>
      <c r="CG54" s="118">
        <f t="shared" si="202"/>
        <v>0</v>
      </c>
      <c r="CH54" s="118">
        <f t="shared" si="202"/>
        <v>151.0116639</v>
      </c>
      <c r="CI54" s="118">
        <f t="shared" si="202"/>
        <v>0</v>
      </c>
      <c r="CJ54" s="118">
        <f t="shared" si="11"/>
        <v>0</v>
      </c>
      <c r="CK54" s="118">
        <f t="shared" si="12"/>
        <v>0</v>
      </c>
      <c r="CL54" s="118">
        <f t="shared" si="13"/>
        <v>0</v>
      </c>
      <c r="CM54" s="118">
        <f t="shared" si="14"/>
        <v>0</v>
      </c>
      <c r="CN54" s="118">
        <f t="shared" si="15"/>
        <v>0</v>
      </c>
      <c r="CO54" s="118">
        <f t="shared" si="16"/>
        <v>0</v>
      </c>
      <c r="CP54" s="118">
        <f t="shared" si="17"/>
        <v>0</v>
      </c>
      <c r="CQ54" s="118">
        <f t="shared" si="18"/>
        <v>0</v>
      </c>
      <c r="CR54" s="118">
        <f t="shared" ref="CR54:CS54" si="203">BL54</f>
        <v>0</v>
      </c>
      <c r="CS54" s="118">
        <f t="shared" si="203"/>
        <v>0</v>
      </c>
      <c r="CT54" s="118">
        <f t="shared" ref="CT54:CV54" si="204">BP54</f>
        <v>0</v>
      </c>
      <c r="CU54" s="118">
        <f t="shared" si="204"/>
        <v>0</v>
      </c>
      <c r="CV54" s="118">
        <f t="shared" si="204"/>
        <v>0</v>
      </c>
      <c r="CW54" s="118">
        <f t="shared" si="21"/>
        <v>0</v>
      </c>
      <c r="CX54" s="118">
        <f t="shared" si="22"/>
        <v>0</v>
      </c>
      <c r="CY54" s="118">
        <f t="shared" si="23"/>
        <v>0</v>
      </c>
      <c r="CZ54" s="119">
        <f t="shared" si="24"/>
        <v>433.8189531</v>
      </c>
      <c r="DA54" s="120"/>
    </row>
    <row r="55">
      <c r="A55" s="109" t="str">
        <f t="shared" si="5"/>
        <v>EverettBrown</v>
      </c>
      <c r="B55" s="110">
        <f t="shared" si="6"/>
        <v>48</v>
      </c>
      <c r="C55" s="121" t="s">
        <v>241</v>
      </c>
      <c r="D55" s="121" t="s">
        <v>115</v>
      </c>
      <c r="E55" s="109" t="s">
        <v>128</v>
      </c>
      <c r="F55" s="112" t="s">
        <v>170</v>
      </c>
      <c r="G55" s="113">
        <v>55.07</v>
      </c>
      <c r="H55" s="113">
        <v>0.0</v>
      </c>
      <c r="I55" s="114">
        <v>0.0</v>
      </c>
      <c r="J55" s="114"/>
      <c r="K55" s="114"/>
      <c r="L55" s="114"/>
      <c r="M55" s="114"/>
      <c r="N55" s="114"/>
      <c r="O55" s="114"/>
      <c r="P55" s="114"/>
      <c r="Q55" s="115"/>
      <c r="R55" s="115"/>
      <c r="S55" s="115"/>
      <c r="T55" s="115"/>
      <c r="U55" s="115"/>
      <c r="V55" s="115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6">
        <f t="shared" ref="AP55:BX55" si="205">((G55/G$4)*1000)*G$5</f>
        <v>426.3399238</v>
      </c>
      <c r="AQ55" s="116">
        <f t="shared" si="205"/>
        <v>0</v>
      </c>
      <c r="AR55" s="116">
        <f t="shared" si="205"/>
        <v>0</v>
      </c>
      <c r="AS55" s="116">
        <f t="shared" si="205"/>
        <v>0</v>
      </c>
      <c r="AT55" s="116">
        <f t="shared" si="205"/>
        <v>0</v>
      </c>
      <c r="AU55" s="116">
        <f t="shared" si="205"/>
        <v>0</v>
      </c>
      <c r="AV55" s="116">
        <f t="shared" si="205"/>
        <v>0</v>
      </c>
      <c r="AW55" s="116">
        <f t="shared" si="205"/>
        <v>0</v>
      </c>
      <c r="AX55" s="116">
        <f t="shared" si="205"/>
        <v>0</v>
      </c>
      <c r="AY55" s="116">
        <f t="shared" si="205"/>
        <v>0</v>
      </c>
      <c r="AZ55" s="116">
        <f t="shared" si="205"/>
        <v>0</v>
      </c>
      <c r="BA55" s="116">
        <f t="shared" si="205"/>
        <v>0</v>
      </c>
      <c r="BB55" s="116">
        <f t="shared" si="205"/>
        <v>0</v>
      </c>
      <c r="BC55" s="116">
        <f t="shared" si="205"/>
        <v>0</v>
      </c>
      <c r="BD55" s="116">
        <f t="shared" si="205"/>
        <v>0</v>
      </c>
      <c r="BE55" s="116">
        <f t="shared" si="205"/>
        <v>0</v>
      </c>
      <c r="BF55" s="116">
        <f t="shared" si="205"/>
        <v>0</v>
      </c>
      <c r="BG55" s="116">
        <f t="shared" si="205"/>
        <v>0</v>
      </c>
      <c r="BH55" s="116">
        <f t="shared" si="205"/>
        <v>0</v>
      </c>
      <c r="BI55" s="116">
        <f t="shared" si="205"/>
        <v>0</v>
      </c>
      <c r="BJ55" s="116">
        <f t="shared" si="205"/>
        <v>0</v>
      </c>
      <c r="BK55" s="116">
        <f t="shared" si="205"/>
        <v>0</v>
      </c>
      <c r="BL55" s="116">
        <f t="shared" si="205"/>
        <v>0</v>
      </c>
      <c r="BM55" s="116">
        <f t="shared" si="205"/>
        <v>0</v>
      </c>
      <c r="BN55" s="116">
        <f t="shared" si="205"/>
        <v>0</v>
      </c>
      <c r="BO55" s="116">
        <f t="shared" si="205"/>
        <v>0</v>
      </c>
      <c r="BP55" s="116">
        <f t="shared" si="205"/>
        <v>0</v>
      </c>
      <c r="BQ55" s="116">
        <f t="shared" si="205"/>
        <v>0</v>
      </c>
      <c r="BR55" s="116">
        <f t="shared" si="205"/>
        <v>0</v>
      </c>
      <c r="BS55" s="116">
        <f t="shared" si="205"/>
        <v>0</v>
      </c>
      <c r="BT55" s="116">
        <f t="shared" si="205"/>
        <v>0</v>
      </c>
      <c r="BU55" s="116">
        <f t="shared" si="205"/>
        <v>0</v>
      </c>
      <c r="BV55" s="116">
        <f t="shared" si="205"/>
        <v>0</v>
      </c>
      <c r="BW55" s="116">
        <f t="shared" si="205"/>
        <v>0</v>
      </c>
      <c r="BX55" s="116">
        <f t="shared" si="205"/>
        <v>0</v>
      </c>
      <c r="BY55" s="117">
        <v>0.0</v>
      </c>
      <c r="BZ55" s="117">
        <v>0.0</v>
      </c>
      <c r="CA55" s="117">
        <v>0.0</v>
      </c>
      <c r="CB55" s="117">
        <v>0.0</v>
      </c>
      <c r="CC55" s="117">
        <v>0.0</v>
      </c>
      <c r="CD55" s="118">
        <f t="shared" si="8"/>
        <v>0</v>
      </c>
      <c r="CE55" s="118">
        <f t="shared" si="9"/>
        <v>0</v>
      </c>
      <c r="CF55" s="118">
        <f t="shared" ref="CF55:CI55" si="206">AP55</f>
        <v>426.3399238</v>
      </c>
      <c r="CG55" s="118">
        <f t="shared" si="206"/>
        <v>0</v>
      </c>
      <c r="CH55" s="118">
        <f t="shared" si="206"/>
        <v>0</v>
      </c>
      <c r="CI55" s="118">
        <f t="shared" si="206"/>
        <v>0</v>
      </c>
      <c r="CJ55" s="118">
        <f t="shared" si="11"/>
        <v>0</v>
      </c>
      <c r="CK55" s="118">
        <f t="shared" si="12"/>
        <v>0</v>
      </c>
      <c r="CL55" s="118">
        <f t="shared" si="13"/>
        <v>0</v>
      </c>
      <c r="CM55" s="118">
        <f t="shared" si="14"/>
        <v>0</v>
      </c>
      <c r="CN55" s="118">
        <f t="shared" si="15"/>
        <v>0</v>
      </c>
      <c r="CO55" s="118">
        <f t="shared" si="16"/>
        <v>0</v>
      </c>
      <c r="CP55" s="118">
        <f t="shared" si="17"/>
        <v>0</v>
      </c>
      <c r="CQ55" s="118">
        <f t="shared" si="18"/>
        <v>0</v>
      </c>
      <c r="CR55" s="118">
        <f t="shared" ref="CR55:CS55" si="207">BL55</f>
        <v>0</v>
      </c>
      <c r="CS55" s="118">
        <f t="shared" si="207"/>
        <v>0</v>
      </c>
      <c r="CT55" s="118">
        <f t="shared" ref="CT55:CV55" si="208">BP55</f>
        <v>0</v>
      </c>
      <c r="CU55" s="118">
        <f t="shared" si="208"/>
        <v>0</v>
      </c>
      <c r="CV55" s="118">
        <f t="shared" si="208"/>
        <v>0</v>
      </c>
      <c r="CW55" s="118">
        <f t="shared" si="21"/>
        <v>0</v>
      </c>
      <c r="CX55" s="118">
        <f t="shared" si="22"/>
        <v>0</v>
      </c>
      <c r="CY55" s="118">
        <f t="shared" si="23"/>
        <v>0</v>
      </c>
      <c r="CZ55" s="119">
        <f t="shared" si="24"/>
        <v>426.3399238</v>
      </c>
      <c r="DA55" s="120"/>
    </row>
    <row r="56">
      <c r="A56" s="109" t="str">
        <f t="shared" si="5"/>
        <v>SpencerJordan</v>
      </c>
      <c r="B56" s="110">
        <f t="shared" si="6"/>
        <v>49</v>
      </c>
      <c r="C56" s="121" t="s">
        <v>242</v>
      </c>
      <c r="D56" s="121" t="s">
        <v>243</v>
      </c>
      <c r="E56" s="109" t="s">
        <v>225</v>
      </c>
      <c r="F56" s="112" t="s">
        <v>170</v>
      </c>
      <c r="G56" s="113">
        <v>30.58</v>
      </c>
      <c r="H56" s="113">
        <v>0.0</v>
      </c>
      <c r="I56" s="114">
        <v>22.33</v>
      </c>
      <c r="J56" s="114"/>
      <c r="K56" s="114"/>
      <c r="L56" s="114"/>
      <c r="M56" s="114"/>
      <c r="N56" s="114"/>
      <c r="O56" s="114"/>
      <c r="P56" s="114"/>
      <c r="Q56" s="115"/>
      <c r="R56" s="115"/>
      <c r="S56" s="115"/>
      <c r="T56" s="115"/>
      <c r="U56" s="115"/>
      <c r="V56" s="115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6">
        <f t="shared" ref="AP56:BX56" si="209">((G56/G$4)*1000)*G$5</f>
        <v>236.7436875</v>
      </c>
      <c r="AQ56" s="116">
        <f t="shared" si="209"/>
        <v>0</v>
      </c>
      <c r="AR56" s="116">
        <f t="shared" si="209"/>
        <v>172.7505356</v>
      </c>
      <c r="AS56" s="116">
        <f t="shared" si="209"/>
        <v>0</v>
      </c>
      <c r="AT56" s="116">
        <f t="shared" si="209"/>
        <v>0</v>
      </c>
      <c r="AU56" s="116">
        <f t="shared" si="209"/>
        <v>0</v>
      </c>
      <c r="AV56" s="116">
        <f t="shared" si="209"/>
        <v>0</v>
      </c>
      <c r="AW56" s="116">
        <f t="shared" si="209"/>
        <v>0</v>
      </c>
      <c r="AX56" s="116">
        <f t="shared" si="209"/>
        <v>0</v>
      </c>
      <c r="AY56" s="116">
        <f t="shared" si="209"/>
        <v>0</v>
      </c>
      <c r="AZ56" s="116">
        <f t="shared" si="209"/>
        <v>0</v>
      </c>
      <c r="BA56" s="116">
        <f t="shared" si="209"/>
        <v>0</v>
      </c>
      <c r="BB56" s="116">
        <f t="shared" si="209"/>
        <v>0</v>
      </c>
      <c r="BC56" s="116">
        <f t="shared" si="209"/>
        <v>0</v>
      </c>
      <c r="BD56" s="116">
        <f t="shared" si="209"/>
        <v>0</v>
      </c>
      <c r="BE56" s="116">
        <f t="shared" si="209"/>
        <v>0</v>
      </c>
      <c r="BF56" s="116">
        <f t="shared" si="209"/>
        <v>0</v>
      </c>
      <c r="BG56" s="116">
        <f t="shared" si="209"/>
        <v>0</v>
      </c>
      <c r="BH56" s="116">
        <f t="shared" si="209"/>
        <v>0</v>
      </c>
      <c r="BI56" s="116">
        <f t="shared" si="209"/>
        <v>0</v>
      </c>
      <c r="BJ56" s="116">
        <f t="shared" si="209"/>
        <v>0</v>
      </c>
      <c r="BK56" s="116">
        <f t="shared" si="209"/>
        <v>0</v>
      </c>
      <c r="BL56" s="116">
        <f t="shared" si="209"/>
        <v>0</v>
      </c>
      <c r="BM56" s="116">
        <f t="shared" si="209"/>
        <v>0</v>
      </c>
      <c r="BN56" s="116">
        <f t="shared" si="209"/>
        <v>0</v>
      </c>
      <c r="BO56" s="116">
        <f t="shared" si="209"/>
        <v>0</v>
      </c>
      <c r="BP56" s="116">
        <f t="shared" si="209"/>
        <v>0</v>
      </c>
      <c r="BQ56" s="116">
        <f t="shared" si="209"/>
        <v>0</v>
      </c>
      <c r="BR56" s="116">
        <f t="shared" si="209"/>
        <v>0</v>
      </c>
      <c r="BS56" s="116">
        <f t="shared" si="209"/>
        <v>0</v>
      </c>
      <c r="BT56" s="116">
        <f t="shared" si="209"/>
        <v>0</v>
      </c>
      <c r="BU56" s="116">
        <f t="shared" si="209"/>
        <v>0</v>
      </c>
      <c r="BV56" s="116">
        <f t="shared" si="209"/>
        <v>0</v>
      </c>
      <c r="BW56" s="116">
        <f t="shared" si="209"/>
        <v>0</v>
      </c>
      <c r="BX56" s="116">
        <f t="shared" si="209"/>
        <v>0</v>
      </c>
      <c r="BY56" s="117">
        <v>0.0</v>
      </c>
      <c r="BZ56" s="117">
        <v>0.0</v>
      </c>
      <c r="CA56" s="117">
        <v>0.0</v>
      </c>
      <c r="CB56" s="117">
        <v>0.0</v>
      </c>
      <c r="CC56" s="117">
        <v>0.0</v>
      </c>
      <c r="CD56" s="118">
        <f t="shared" si="8"/>
        <v>0</v>
      </c>
      <c r="CE56" s="118">
        <f t="shared" si="9"/>
        <v>0</v>
      </c>
      <c r="CF56" s="118">
        <f t="shared" ref="CF56:CI56" si="210">AP56</f>
        <v>236.7436875</v>
      </c>
      <c r="CG56" s="118">
        <f t="shared" si="210"/>
        <v>0</v>
      </c>
      <c r="CH56" s="118">
        <f t="shared" si="210"/>
        <v>172.7505356</v>
      </c>
      <c r="CI56" s="118">
        <f t="shared" si="210"/>
        <v>0</v>
      </c>
      <c r="CJ56" s="118">
        <f t="shared" si="11"/>
        <v>0</v>
      </c>
      <c r="CK56" s="118">
        <f t="shared" si="12"/>
        <v>0</v>
      </c>
      <c r="CL56" s="118">
        <f t="shared" si="13"/>
        <v>0</v>
      </c>
      <c r="CM56" s="118">
        <f t="shared" si="14"/>
        <v>0</v>
      </c>
      <c r="CN56" s="118">
        <f t="shared" si="15"/>
        <v>0</v>
      </c>
      <c r="CO56" s="118">
        <f t="shared" si="16"/>
        <v>0</v>
      </c>
      <c r="CP56" s="118">
        <f t="shared" si="17"/>
        <v>0</v>
      </c>
      <c r="CQ56" s="118">
        <f t="shared" si="18"/>
        <v>0</v>
      </c>
      <c r="CR56" s="118">
        <f t="shared" ref="CR56:CS56" si="211">BL56</f>
        <v>0</v>
      </c>
      <c r="CS56" s="118">
        <f t="shared" si="211"/>
        <v>0</v>
      </c>
      <c r="CT56" s="118">
        <f t="shared" ref="CT56:CV56" si="212">BP56</f>
        <v>0</v>
      </c>
      <c r="CU56" s="118">
        <f t="shared" si="212"/>
        <v>0</v>
      </c>
      <c r="CV56" s="118">
        <f t="shared" si="212"/>
        <v>0</v>
      </c>
      <c r="CW56" s="118">
        <f t="shared" si="21"/>
        <v>0</v>
      </c>
      <c r="CX56" s="118">
        <f t="shared" si="22"/>
        <v>0</v>
      </c>
      <c r="CY56" s="118">
        <f t="shared" si="23"/>
        <v>0</v>
      </c>
      <c r="CZ56" s="119">
        <f t="shared" si="24"/>
        <v>409.4942231</v>
      </c>
      <c r="DA56" s="120"/>
    </row>
    <row r="57">
      <c r="A57" s="109" t="str">
        <f t="shared" si="5"/>
        <v>TrytonHaddad</v>
      </c>
      <c r="B57" s="110">
        <f t="shared" si="6"/>
        <v>50</v>
      </c>
      <c r="C57" s="121" t="s">
        <v>244</v>
      </c>
      <c r="D57" s="121" t="s">
        <v>85</v>
      </c>
      <c r="E57" s="109" t="s">
        <v>83</v>
      </c>
      <c r="F57" s="112" t="s">
        <v>185</v>
      </c>
      <c r="G57" s="113">
        <v>52.78</v>
      </c>
      <c r="H57" s="113">
        <v>0.0</v>
      </c>
      <c r="I57" s="114">
        <v>0.0</v>
      </c>
      <c r="J57" s="114"/>
      <c r="K57" s="114"/>
      <c r="L57" s="114"/>
      <c r="M57" s="114"/>
      <c r="N57" s="114"/>
      <c r="O57" s="114"/>
      <c r="P57" s="114"/>
      <c r="Q57" s="115"/>
      <c r="R57" s="115"/>
      <c r="S57" s="115"/>
      <c r="T57" s="115"/>
      <c r="U57" s="115"/>
      <c r="V57" s="115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6">
        <f t="shared" ref="AP57:BX57" si="213">((G57/G$4)*1000)*G$5</f>
        <v>408.6112434</v>
      </c>
      <c r="AQ57" s="116">
        <f t="shared" si="213"/>
        <v>0</v>
      </c>
      <c r="AR57" s="116">
        <f t="shared" si="213"/>
        <v>0</v>
      </c>
      <c r="AS57" s="116">
        <f t="shared" si="213"/>
        <v>0</v>
      </c>
      <c r="AT57" s="116">
        <f t="shared" si="213"/>
        <v>0</v>
      </c>
      <c r="AU57" s="116">
        <f t="shared" si="213"/>
        <v>0</v>
      </c>
      <c r="AV57" s="116">
        <f t="shared" si="213"/>
        <v>0</v>
      </c>
      <c r="AW57" s="116">
        <f t="shared" si="213"/>
        <v>0</v>
      </c>
      <c r="AX57" s="116">
        <f t="shared" si="213"/>
        <v>0</v>
      </c>
      <c r="AY57" s="116">
        <f t="shared" si="213"/>
        <v>0</v>
      </c>
      <c r="AZ57" s="116">
        <f t="shared" si="213"/>
        <v>0</v>
      </c>
      <c r="BA57" s="116">
        <f t="shared" si="213"/>
        <v>0</v>
      </c>
      <c r="BB57" s="116">
        <f t="shared" si="213"/>
        <v>0</v>
      </c>
      <c r="BC57" s="116">
        <f t="shared" si="213"/>
        <v>0</v>
      </c>
      <c r="BD57" s="116">
        <f t="shared" si="213"/>
        <v>0</v>
      </c>
      <c r="BE57" s="116">
        <f t="shared" si="213"/>
        <v>0</v>
      </c>
      <c r="BF57" s="116">
        <f t="shared" si="213"/>
        <v>0</v>
      </c>
      <c r="BG57" s="116">
        <f t="shared" si="213"/>
        <v>0</v>
      </c>
      <c r="BH57" s="116">
        <f t="shared" si="213"/>
        <v>0</v>
      </c>
      <c r="BI57" s="116">
        <f t="shared" si="213"/>
        <v>0</v>
      </c>
      <c r="BJ57" s="116">
        <f t="shared" si="213"/>
        <v>0</v>
      </c>
      <c r="BK57" s="116">
        <f t="shared" si="213"/>
        <v>0</v>
      </c>
      <c r="BL57" s="116">
        <f t="shared" si="213"/>
        <v>0</v>
      </c>
      <c r="BM57" s="116">
        <f t="shared" si="213"/>
        <v>0</v>
      </c>
      <c r="BN57" s="116">
        <f t="shared" si="213"/>
        <v>0</v>
      </c>
      <c r="BO57" s="116">
        <f t="shared" si="213"/>
        <v>0</v>
      </c>
      <c r="BP57" s="116">
        <f t="shared" si="213"/>
        <v>0</v>
      </c>
      <c r="BQ57" s="116">
        <f t="shared" si="213"/>
        <v>0</v>
      </c>
      <c r="BR57" s="116">
        <f t="shared" si="213"/>
        <v>0</v>
      </c>
      <c r="BS57" s="116">
        <f t="shared" si="213"/>
        <v>0</v>
      </c>
      <c r="BT57" s="116">
        <f t="shared" si="213"/>
        <v>0</v>
      </c>
      <c r="BU57" s="116">
        <f t="shared" si="213"/>
        <v>0</v>
      </c>
      <c r="BV57" s="116">
        <f t="shared" si="213"/>
        <v>0</v>
      </c>
      <c r="BW57" s="116">
        <f t="shared" si="213"/>
        <v>0</v>
      </c>
      <c r="BX57" s="116">
        <f t="shared" si="213"/>
        <v>0</v>
      </c>
      <c r="BY57" s="117">
        <v>0.0</v>
      </c>
      <c r="BZ57" s="117">
        <v>0.0</v>
      </c>
      <c r="CA57" s="117">
        <v>0.0</v>
      </c>
      <c r="CB57" s="117">
        <v>0.0</v>
      </c>
      <c r="CC57" s="117">
        <v>0.0</v>
      </c>
      <c r="CD57" s="118">
        <f t="shared" si="8"/>
        <v>0</v>
      </c>
      <c r="CE57" s="118">
        <f t="shared" si="9"/>
        <v>0</v>
      </c>
      <c r="CF57" s="118">
        <f t="shared" ref="CF57:CI57" si="214">AP57</f>
        <v>408.6112434</v>
      </c>
      <c r="CG57" s="118">
        <f t="shared" si="214"/>
        <v>0</v>
      </c>
      <c r="CH57" s="118">
        <f t="shared" si="214"/>
        <v>0</v>
      </c>
      <c r="CI57" s="118">
        <f t="shared" si="214"/>
        <v>0</v>
      </c>
      <c r="CJ57" s="118">
        <f t="shared" si="11"/>
        <v>0</v>
      </c>
      <c r="CK57" s="118">
        <f t="shared" si="12"/>
        <v>0</v>
      </c>
      <c r="CL57" s="118">
        <f t="shared" si="13"/>
        <v>0</v>
      </c>
      <c r="CM57" s="118">
        <f t="shared" si="14"/>
        <v>0</v>
      </c>
      <c r="CN57" s="118">
        <f t="shared" si="15"/>
        <v>0</v>
      </c>
      <c r="CO57" s="118">
        <f t="shared" si="16"/>
        <v>0</v>
      </c>
      <c r="CP57" s="118">
        <f t="shared" si="17"/>
        <v>0</v>
      </c>
      <c r="CQ57" s="118">
        <f t="shared" si="18"/>
        <v>0</v>
      </c>
      <c r="CR57" s="118">
        <f t="shared" ref="CR57:CS57" si="215">BL57</f>
        <v>0</v>
      </c>
      <c r="CS57" s="118">
        <f t="shared" si="215"/>
        <v>0</v>
      </c>
      <c r="CT57" s="118">
        <f t="shared" ref="CT57:CV57" si="216">BP57</f>
        <v>0</v>
      </c>
      <c r="CU57" s="118">
        <f t="shared" si="216"/>
        <v>0</v>
      </c>
      <c r="CV57" s="118">
        <f t="shared" si="216"/>
        <v>0</v>
      </c>
      <c r="CW57" s="118">
        <f t="shared" si="21"/>
        <v>0</v>
      </c>
      <c r="CX57" s="118">
        <f t="shared" si="22"/>
        <v>0</v>
      </c>
      <c r="CY57" s="118">
        <f t="shared" si="23"/>
        <v>0</v>
      </c>
      <c r="CZ57" s="119">
        <f t="shared" si="24"/>
        <v>408.6112434</v>
      </c>
      <c r="DA57" s="120"/>
    </row>
    <row r="58">
      <c r="A58" s="109" t="str">
        <f t="shared" si="5"/>
        <v>JackHawrys</v>
      </c>
      <c r="B58" s="110">
        <f t="shared" si="6"/>
        <v>51</v>
      </c>
      <c r="C58" s="121" t="s">
        <v>245</v>
      </c>
      <c r="D58" s="121" t="s">
        <v>246</v>
      </c>
      <c r="E58" s="109" t="s">
        <v>90</v>
      </c>
      <c r="F58" s="112" t="s">
        <v>185</v>
      </c>
      <c r="G58" s="113">
        <v>45.8</v>
      </c>
      <c r="H58" s="113">
        <v>0.0</v>
      </c>
      <c r="I58" s="114">
        <v>0.0</v>
      </c>
      <c r="J58" s="114"/>
      <c r="K58" s="114"/>
      <c r="L58" s="114"/>
      <c r="M58" s="114"/>
      <c r="N58" s="114"/>
      <c r="O58" s="114"/>
      <c r="P58" s="114"/>
      <c r="Q58" s="115"/>
      <c r="R58" s="115"/>
      <c r="S58" s="115"/>
      <c r="T58" s="115"/>
      <c r="U58" s="115"/>
      <c r="V58" s="115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6">
        <f t="shared" ref="AP58:BX58" si="217">((G58/G$4)*1000)*G$5</f>
        <v>354.5736065</v>
      </c>
      <c r="AQ58" s="116">
        <f t="shared" si="217"/>
        <v>0</v>
      </c>
      <c r="AR58" s="116">
        <f t="shared" si="217"/>
        <v>0</v>
      </c>
      <c r="AS58" s="116">
        <f t="shared" si="217"/>
        <v>0</v>
      </c>
      <c r="AT58" s="116">
        <f t="shared" si="217"/>
        <v>0</v>
      </c>
      <c r="AU58" s="116">
        <f t="shared" si="217"/>
        <v>0</v>
      </c>
      <c r="AV58" s="116">
        <f t="shared" si="217"/>
        <v>0</v>
      </c>
      <c r="AW58" s="116">
        <f t="shared" si="217"/>
        <v>0</v>
      </c>
      <c r="AX58" s="116">
        <f t="shared" si="217"/>
        <v>0</v>
      </c>
      <c r="AY58" s="116">
        <f t="shared" si="217"/>
        <v>0</v>
      </c>
      <c r="AZ58" s="116">
        <f t="shared" si="217"/>
        <v>0</v>
      </c>
      <c r="BA58" s="116">
        <f t="shared" si="217"/>
        <v>0</v>
      </c>
      <c r="BB58" s="116">
        <f t="shared" si="217"/>
        <v>0</v>
      </c>
      <c r="BC58" s="116">
        <f t="shared" si="217"/>
        <v>0</v>
      </c>
      <c r="BD58" s="116">
        <f t="shared" si="217"/>
        <v>0</v>
      </c>
      <c r="BE58" s="116">
        <f t="shared" si="217"/>
        <v>0</v>
      </c>
      <c r="BF58" s="116">
        <f t="shared" si="217"/>
        <v>0</v>
      </c>
      <c r="BG58" s="116">
        <f t="shared" si="217"/>
        <v>0</v>
      </c>
      <c r="BH58" s="116">
        <f t="shared" si="217"/>
        <v>0</v>
      </c>
      <c r="BI58" s="116">
        <f t="shared" si="217"/>
        <v>0</v>
      </c>
      <c r="BJ58" s="116">
        <f t="shared" si="217"/>
        <v>0</v>
      </c>
      <c r="BK58" s="116">
        <f t="shared" si="217"/>
        <v>0</v>
      </c>
      <c r="BL58" s="116">
        <f t="shared" si="217"/>
        <v>0</v>
      </c>
      <c r="BM58" s="116">
        <f t="shared" si="217"/>
        <v>0</v>
      </c>
      <c r="BN58" s="116">
        <f t="shared" si="217"/>
        <v>0</v>
      </c>
      <c r="BO58" s="116">
        <f t="shared" si="217"/>
        <v>0</v>
      </c>
      <c r="BP58" s="116">
        <f t="shared" si="217"/>
        <v>0</v>
      </c>
      <c r="BQ58" s="116">
        <f t="shared" si="217"/>
        <v>0</v>
      </c>
      <c r="BR58" s="116">
        <f t="shared" si="217"/>
        <v>0</v>
      </c>
      <c r="BS58" s="116">
        <f t="shared" si="217"/>
        <v>0</v>
      </c>
      <c r="BT58" s="116">
        <f t="shared" si="217"/>
        <v>0</v>
      </c>
      <c r="BU58" s="116">
        <f t="shared" si="217"/>
        <v>0</v>
      </c>
      <c r="BV58" s="116">
        <f t="shared" si="217"/>
        <v>0</v>
      </c>
      <c r="BW58" s="116">
        <f t="shared" si="217"/>
        <v>0</v>
      </c>
      <c r="BX58" s="116">
        <f t="shared" si="217"/>
        <v>0</v>
      </c>
      <c r="BY58" s="117">
        <v>0.0</v>
      </c>
      <c r="BZ58" s="117">
        <v>0.0</v>
      </c>
      <c r="CA58" s="117">
        <v>0.0</v>
      </c>
      <c r="CB58" s="117">
        <v>0.0</v>
      </c>
      <c r="CC58" s="117">
        <v>0.0</v>
      </c>
      <c r="CD58" s="118">
        <f t="shared" si="8"/>
        <v>0</v>
      </c>
      <c r="CE58" s="118">
        <f t="shared" si="9"/>
        <v>0</v>
      </c>
      <c r="CF58" s="118">
        <f t="shared" ref="CF58:CI58" si="218">AP58</f>
        <v>354.5736065</v>
      </c>
      <c r="CG58" s="118">
        <f t="shared" si="218"/>
        <v>0</v>
      </c>
      <c r="CH58" s="118">
        <f t="shared" si="218"/>
        <v>0</v>
      </c>
      <c r="CI58" s="118">
        <f t="shared" si="218"/>
        <v>0</v>
      </c>
      <c r="CJ58" s="118">
        <f t="shared" si="11"/>
        <v>0</v>
      </c>
      <c r="CK58" s="118">
        <f t="shared" si="12"/>
        <v>0</v>
      </c>
      <c r="CL58" s="118">
        <f t="shared" si="13"/>
        <v>0</v>
      </c>
      <c r="CM58" s="118">
        <f t="shared" si="14"/>
        <v>0</v>
      </c>
      <c r="CN58" s="118">
        <f t="shared" si="15"/>
        <v>0</v>
      </c>
      <c r="CO58" s="118">
        <f t="shared" si="16"/>
        <v>0</v>
      </c>
      <c r="CP58" s="118">
        <f t="shared" si="17"/>
        <v>0</v>
      </c>
      <c r="CQ58" s="118">
        <f t="shared" si="18"/>
        <v>0</v>
      </c>
      <c r="CR58" s="118">
        <f t="shared" ref="CR58:CS58" si="219">BL58</f>
        <v>0</v>
      </c>
      <c r="CS58" s="118">
        <f t="shared" si="219"/>
        <v>0</v>
      </c>
      <c r="CT58" s="118">
        <f t="shared" ref="CT58:CV58" si="220">BP58</f>
        <v>0</v>
      </c>
      <c r="CU58" s="118">
        <f t="shared" si="220"/>
        <v>0</v>
      </c>
      <c r="CV58" s="118">
        <f t="shared" si="220"/>
        <v>0</v>
      </c>
      <c r="CW58" s="118">
        <f t="shared" si="21"/>
        <v>0</v>
      </c>
      <c r="CX58" s="118">
        <f t="shared" si="22"/>
        <v>0</v>
      </c>
      <c r="CY58" s="118">
        <f t="shared" si="23"/>
        <v>0</v>
      </c>
      <c r="CZ58" s="119">
        <f t="shared" si="24"/>
        <v>354.5736065</v>
      </c>
      <c r="DA58" s="120"/>
    </row>
    <row r="59">
      <c r="A59" s="109" t="str">
        <f t="shared" si="5"/>
        <v>JacobMartin</v>
      </c>
      <c r="B59" s="110">
        <f t="shared" si="6"/>
        <v>52</v>
      </c>
      <c r="C59" s="121" t="s">
        <v>247</v>
      </c>
      <c r="D59" s="121" t="s">
        <v>248</v>
      </c>
      <c r="E59" s="109" t="s">
        <v>230</v>
      </c>
      <c r="F59" s="112" t="s">
        <v>185</v>
      </c>
      <c r="G59" s="113">
        <v>18.46</v>
      </c>
      <c r="H59" s="113">
        <v>0.0</v>
      </c>
      <c r="I59" s="114">
        <v>26.33</v>
      </c>
      <c r="J59" s="114"/>
      <c r="K59" s="114"/>
      <c r="L59" s="114"/>
      <c r="M59" s="114"/>
      <c r="N59" s="114"/>
      <c r="O59" s="114"/>
      <c r="P59" s="114"/>
      <c r="Q59" s="115"/>
      <c r="R59" s="115"/>
      <c r="S59" s="115"/>
      <c r="T59" s="115"/>
      <c r="U59" s="115"/>
      <c r="V59" s="115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6">
        <f t="shared" ref="AP59:BX59" si="221">((G59/G$4)*1000)*G$5</f>
        <v>142.913292</v>
      </c>
      <c r="AQ59" s="116">
        <f t="shared" si="221"/>
        <v>0</v>
      </c>
      <c r="AR59" s="116">
        <f t="shared" si="221"/>
        <v>203.6955487</v>
      </c>
      <c r="AS59" s="116">
        <f t="shared" si="221"/>
        <v>0</v>
      </c>
      <c r="AT59" s="116">
        <f t="shared" si="221"/>
        <v>0</v>
      </c>
      <c r="AU59" s="116">
        <f t="shared" si="221"/>
        <v>0</v>
      </c>
      <c r="AV59" s="116">
        <f t="shared" si="221"/>
        <v>0</v>
      </c>
      <c r="AW59" s="116">
        <f t="shared" si="221"/>
        <v>0</v>
      </c>
      <c r="AX59" s="116">
        <f t="shared" si="221"/>
        <v>0</v>
      </c>
      <c r="AY59" s="116">
        <f t="shared" si="221"/>
        <v>0</v>
      </c>
      <c r="AZ59" s="116">
        <f t="shared" si="221"/>
        <v>0</v>
      </c>
      <c r="BA59" s="116">
        <f t="shared" si="221"/>
        <v>0</v>
      </c>
      <c r="BB59" s="116">
        <f t="shared" si="221"/>
        <v>0</v>
      </c>
      <c r="BC59" s="116">
        <f t="shared" si="221"/>
        <v>0</v>
      </c>
      <c r="BD59" s="116">
        <f t="shared" si="221"/>
        <v>0</v>
      </c>
      <c r="BE59" s="116">
        <f t="shared" si="221"/>
        <v>0</v>
      </c>
      <c r="BF59" s="116">
        <f t="shared" si="221"/>
        <v>0</v>
      </c>
      <c r="BG59" s="116">
        <f t="shared" si="221"/>
        <v>0</v>
      </c>
      <c r="BH59" s="116">
        <f t="shared" si="221"/>
        <v>0</v>
      </c>
      <c r="BI59" s="116">
        <f t="shared" si="221"/>
        <v>0</v>
      </c>
      <c r="BJ59" s="116">
        <f t="shared" si="221"/>
        <v>0</v>
      </c>
      <c r="BK59" s="116">
        <f t="shared" si="221"/>
        <v>0</v>
      </c>
      <c r="BL59" s="116">
        <f t="shared" si="221"/>
        <v>0</v>
      </c>
      <c r="BM59" s="116">
        <f t="shared" si="221"/>
        <v>0</v>
      </c>
      <c r="BN59" s="116">
        <f t="shared" si="221"/>
        <v>0</v>
      </c>
      <c r="BO59" s="116">
        <f t="shared" si="221"/>
        <v>0</v>
      </c>
      <c r="BP59" s="116">
        <f t="shared" si="221"/>
        <v>0</v>
      </c>
      <c r="BQ59" s="116">
        <f t="shared" si="221"/>
        <v>0</v>
      </c>
      <c r="BR59" s="116">
        <f t="shared" si="221"/>
        <v>0</v>
      </c>
      <c r="BS59" s="116">
        <f t="shared" si="221"/>
        <v>0</v>
      </c>
      <c r="BT59" s="116">
        <f t="shared" si="221"/>
        <v>0</v>
      </c>
      <c r="BU59" s="116">
        <f t="shared" si="221"/>
        <v>0</v>
      </c>
      <c r="BV59" s="116">
        <f t="shared" si="221"/>
        <v>0</v>
      </c>
      <c r="BW59" s="116">
        <f t="shared" si="221"/>
        <v>0</v>
      </c>
      <c r="BX59" s="116">
        <f t="shared" si="221"/>
        <v>0</v>
      </c>
      <c r="BY59" s="117">
        <v>0.0</v>
      </c>
      <c r="BZ59" s="117">
        <v>0.0</v>
      </c>
      <c r="CA59" s="117">
        <v>0.0</v>
      </c>
      <c r="CB59" s="117">
        <v>0.0</v>
      </c>
      <c r="CC59" s="117">
        <v>0.0</v>
      </c>
      <c r="CD59" s="118">
        <f t="shared" si="8"/>
        <v>0</v>
      </c>
      <c r="CE59" s="118">
        <f t="shared" si="9"/>
        <v>0</v>
      </c>
      <c r="CF59" s="118">
        <f t="shared" ref="CF59:CI59" si="222">AP59</f>
        <v>142.913292</v>
      </c>
      <c r="CG59" s="118">
        <f t="shared" si="222"/>
        <v>0</v>
      </c>
      <c r="CH59" s="118">
        <f t="shared" si="222"/>
        <v>203.6955487</v>
      </c>
      <c r="CI59" s="118">
        <f t="shared" si="222"/>
        <v>0</v>
      </c>
      <c r="CJ59" s="118">
        <f t="shared" si="11"/>
        <v>0</v>
      </c>
      <c r="CK59" s="118">
        <f t="shared" si="12"/>
        <v>0</v>
      </c>
      <c r="CL59" s="118">
        <f t="shared" si="13"/>
        <v>0</v>
      </c>
      <c r="CM59" s="118">
        <f t="shared" si="14"/>
        <v>0</v>
      </c>
      <c r="CN59" s="118">
        <f t="shared" si="15"/>
        <v>0</v>
      </c>
      <c r="CO59" s="118">
        <f t="shared" si="16"/>
        <v>0</v>
      </c>
      <c r="CP59" s="118">
        <f t="shared" si="17"/>
        <v>0</v>
      </c>
      <c r="CQ59" s="118">
        <f t="shared" si="18"/>
        <v>0</v>
      </c>
      <c r="CR59" s="118">
        <f t="shared" ref="CR59:CS59" si="223">BL59</f>
        <v>0</v>
      </c>
      <c r="CS59" s="118">
        <f t="shared" si="223"/>
        <v>0</v>
      </c>
      <c r="CT59" s="118">
        <f t="shared" ref="CT59:CV59" si="224">BP59</f>
        <v>0</v>
      </c>
      <c r="CU59" s="118">
        <f t="shared" si="224"/>
        <v>0</v>
      </c>
      <c r="CV59" s="118">
        <f t="shared" si="224"/>
        <v>0</v>
      </c>
      <c r="CW59" s="118">
        <f t="shared" si="21"/>
        <v>0</v>
      </c>
      <c r="CX59" s="118">
        <f t="shared" si="22"/>
        <v>0</v>
      </c>
      <c r="CY59" s="118">
        <f t="shared" si="23"/>
        <v>0</v>
      </c>
      <c r="CZ59" s="119">
        <f t="shared" si="24"/>
        <v>346.6088407</v>
      </c>
      <c r="DA59" s="120"/>
    </row>
    <row r="60">
      <c r="A60" s="109" t="str">
        <f t="shared" si="5"/>
        <v>KylarAndrews</v>
      </c>
      <c r="B60" s="110">
        <f t="shared" si="6"/>
        <v>53</v>
      </c>
      <c r="C60" s="121" t="s">
        <v>249</v>
      </c>
      <c r="D60" s="121" t="s">
        <v>250</v>
      </c>
      <c r="E60" s="109" t="s">
        <v>251</v>
      </c>
      <c r="F60" s="112" t="s">
        <v>170</v>
      </c>
      <c r="G60" s="113">
        <v>43.67</v>
      </c>
      <c r="H60" s="113">
        <v>0.0</v>
      </c>
      <c r="I60" s="114">
        <v>0.0</v>
      </c>
      <c r="J60" s="114"/>
      <c r="K60" s="114"/>
      <c r="L60" s="114"/>
      <c r="M60" s="114"/>
      <c r="N60" s="114"/>
      <c r="O60" s="114"/>
      <c r="P60" s="114"/>
      <c r="Q60" s="115"/>
      <c r="R60" s="115"/>
      <c r="S60" s="115"/>
      <c r="T60" s="115"/>
      <c r="U60" s="115"/>
      <c r="V60" s="115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6">
        <f t="shared" ref="AP60:BX60" si="225">((G60/G$4)*1000)*G$5</f>
        <v>338.0836112</v>
      </c>
      <c r="AQ60" s="116">
        <f t="shared" si="225"/>
        <v>0</v>
      </c>
      <c r="AR60" s="116">
        <f t="shared" si="225"/>
        <v>0</v>
      </c>
      <c r="AS60" s="116">
        <f t="shared" si="225"/>
        <v>0</v>
      </c>
      <c r="AT60" s="116">
        <f t="shared" si="225"/>
        <v>0</v>
      </c>
      <c r="AU60" s="116">
        <f t="shared" si="225"/>
        <v>0</v>
      </c>
      <c r="AV60" s="116">
        <f t="shared" si="225"/>
        <v>0</v>
      </c>
      <c r="AW60" s="116">
        <f t="shared" si="225"/>
        <v>0</v>
      </c>
      <c r="AX60" s="116">
        <f t="shared" si="225"/>
        <v>0</v>
      </c>
      <c r="AY60" s="116">
        <f t="shared" si="225"/>
        <v>0</v>
      </c>
      <c r="AZ60" s="116">
        <f t="shared" si="225"/>
        <v>0</v>
      </c>
      <c r="BA60" s="116">
        <f t="shared" si="225"/>
        <v>0</v>
      </c>
      <c r="BB60" s="116">
        <f t="shared" si="225"/>
        <v>0</v>
      </c>
      <c r="BC60" s="116">
        <f t="shared" si="225"/>
        <v>0</v>
      </c>
      <c r="BD60" s="116">
        <f t="shared" si="225"/>
        <v>0</v>
      </c>
      <c r="BE60" s="116">
        <f t="shared" si="225"/>
        <v>0</v>
      </c>
      <c r="BF60" s="116">
        <f t="shared" si="225"/>
        <v>0</v>
      </c>
      <c r="BG60" s="116">
        <f t="shared" si="225"/>
        <v>0</v>
      </c>
      <c r="BH60" s="116">
        <f t="shared" si="225"/>
        <v>0</v>
      </c>
      <c r="BI60" s="116">
        <f t="shared" si="225"/>
        <v>0</v>
      </c>
      <c r="BJ60" s="116">
        <f t="shared" si="225"/>
        <v>0</v>
      </c>
      <c r="BK60" s="116">
        <f t="shared" si="225"/>
        <v>0</v>
      </c>
      <c r="BL60" s="116">
        <f t="shared" si="225"/>
        <v>0</v>
      </c>
      <c r="BM60" s="116">
        <f t="shared" si="225"/>
        <v>0</v>
      </c>
      <c r="BN60" s="116">
        <f t="shared" si="225"/>
        <v>0</v>
      </c>
      <c r="BO60" s="116">
        <f t="shared" si="225"/>
        <v>0</v>
      </c>
      <c r="BP60" s="116">
        <f t="shared" si="225"/>
        <v>0</v>
      </c>
      <c r="BQ60" s="116">
        <f t="shared" si="225"/>
        <v>0</v>
      </c>
      <c r="BR60" s="116">
        <f t="shared" si="225"/>
        <v>0</v>
      </c>
      <c r="BS60" s="116">
        <f t="shared" si="225"/>
        <v>0</v>
      </c>
      <c r="BT60" s="116">
        <f t="shared" si="225"/>
        <v>0</v>
      </c>
      <c r="BU60" s="116">
        <f t="shared" si="225"/>
        <v>0</v>
      </c>
      <c r="BV60" s="116">
        <f t="shared" si="225"/>
        <v>0</v>
      </c>
      <c r="BW60" s="116">
        <f t="shared" si="225"/>
        <v>0</v>
      </c>
      <c r="BX60" s="116">
        <f t="shared" si="225"/>
        <v>0</v>
      </c>
      <c r="BY60" s="117">
        <v>0.0</v>
      </c>
      <c r="BZ60" s="117">
        <v>0.0</v>
      </c>
      <c r="CA60" s="117">
        <v>0.0</v>
      </c>
      <c r="CB60" s="117">
        <v>0.0</v>
      </c>
      <c r="CC60" s="117">
        <v>0.0</v>
      </c>
      <c r="CD60" s="118">
        <f t="shared" si="8"/>
        <v>0</v>
      </c>
      <c r="CE60" s="118">
        <f t="shared" si="9"/>
        <v>0</v>
      </c>
      <c r="CF60" s="118">
        <f t="shared" ref="CF60:CI60" si="226">AP60</f>
        <v>338.0836112</v>
      </c>
      <c r="CG60" s="118">
        <f t="shared" si="226"/>
        <v>0</v>
      </c>
      <c r="CH60" s="118">
        <f t="shared" si="226"/>
        <v>0</v>
      </c>
      <c r="CI60" s="118">
        <f t="shared" si="226"/>
        <v>0</v>
      </c>
      <c r="CJ60" s="118">
        <f t="shared" si="11"/>
        <v>0</v>
      </c>
      <c r="CK60" s="118">
        <f t="shared" si="12"/>
        <v>0</v>
      </c>
      <c r="CL60" s="118">
        <f t="shared" si="13"/>
        <v>0</v>
      </c>
      <c r="CM60" s="118">
        <f t="shared" si="14"/>
        <v>0</v>
      </c>
      <c r="CN60" s="118">
        <f t="shared" si="15"/>
        <v>0</v>
      </c>
      <c r="CO60" s="118">
        <f t="shared" si="16"/>
        <v>0</v>
      </c>
      <c r="CP60" s="118">
        <f t="shared" si="17"/>
        <v>0</v>
      </c>
      <c r="CQ60" s="118">
        <f t="shared" si="18"/>
        <v>0</v>
      </c>
      <c r="CR60" s="118">
        <f t="shared" ref="CR60:CS60" si="227">BL60</f>
        <v>0</v>
      </c>
      <c r="CS60" s="118">
        <f t="shared" si="227"/>
        <v>0</v>
      </c>
      <c r="CT60" s="118">
        <f t="shared" ref="CT60:CV60" si="228">BP60</f>
        <v>0</v>
      </c>
      <c r="CU60" s="118">
        <f t="shared" si="228"/>
        <v>0</v>
      </c>
      <c r="CV60" s="118">
        <f t="shared" si="228"/>
        <v>0</v>
      </c>
      <c r="CW60" s="118">
        <f t="shared" si="21"/>
        <v>0</v>
      </c>
      <c r="CX60" s="118">
        <f t="shared" si="22"/>
        <v>0</v>
      </c>
      <c r="CY60" s="118">
        <f t="shared" si="23"/>
        <v>0</v>
      </c>
      <c r="CZ60" s="119">
        <f t="shared" si="24"/>
        <v>338.0836112</v>
      </c>
      <c r="DA60" s="120"/>
    </row>
    <row r="61">
      <c r="A61" s="109" t="str">
        <f t="shared" si="5"/>
        <v>ByronLambert</v>
      </c>
      <c r="B61" s="110">
        <f t="shared" si="6"/>
        <v>54</v>
      </c>
      <c r="C61" s="121" t="s">
        <v>252</v>
      </c>
      <c r="D61" s="121" t="s">
        <v>253</v>
      </c>
      <c r="E61" s="109" t="s">
        <v>103</v>
      </c>
      <c r="F61" s="112" t="s">
        <v>170</v>
      </c>
      <c r="G61" s="113">
        <v>0.0</v>
      </c>
      <c r="H61" s="113">
        <v>29.78</v>
      </c>
      <c r="I61" s="114">
        <v>10.03</v>
      </c>
      <c r="J61" s="114"/>
      <c r="K61" s="114"/>
      <c r="L61" s="114"/>
      <c r="M61" s="114"/>
      <c r="N61" s="114"/>
      <c r="O61" s="114"/>
      <c r="P61" s="114"/>
      <c r="Q61" s="115"/>
      <c r="R61" s="115"/>
      <c r="S61" s="115"/>
      <c r="T61" s="115"/>
      <c r="U61" s="115"/>
      <c r="V61" s="115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6">
        <f t="shared" ref="AP61:BX61" si="229">((G61/G$4)*1000)*G$5</f>
        <v>0</v>
      </c>
      <c r="AQ61" s="116">
        <f t="shared" si="229"/>
        <v>242.2047047</v>
      </c>
      <c r="AR61" s="116">
        <f t="shared" si="229"/>
        <v>77.59462033</v>
      </c>
      <c r="AS61" s="116">
        <f t="shared" si="229"/>
        <v>0</v>
      </c>
      <c r="AT61" s="116">
        <f t="shared" si="229"/>
        <v>0</v>
      </c>
      <c r="AU61" s="116">
        <f t="shared" si="229"/>
        <v>0</v>
      </c>
      <c r="AV61" s="116">
        <f t="shared" si="229"/>
        <v>0</v>
      </c>
      <c r="AW61" s="116">
        <f t="shared" si="229"/>
        <v>0</v>
      </c>
      <c r="AX61" s="116">
        <f t="shared" si="229"/>
        <v>0</v>
      </c>
      <c r="AY61" s="116">
        <f t="shared" si="229"/>
        <v>0</v>
      </c>
      <c r="AZ61" s="116">
        <f t="shared" si="229"/>
        <v>0</v>
      </c>
      <c r="BA61" s="116">
        <f t="shared" si="229"/>
        <v>0</v>
      </c>
      <c r="BB61" s="116">
        <f t="shared" si="229"/>
        <v>0</v>
      </c>
      <c r="BC61" s="116">
        <f t="shared" si="229"/>
        <v>0</v>
      </c>
      <c r="BD61" s="116">
        <f t="shared" si="229"/>
        <v>0</v>
      </c>
      <c r="BE61" s="116">
        <f t="shared" si="229"/>
        <v>0</v>
      </c>
      <c r="BF61" s="116">
        <f t="shared" si="229"/>
        <v>0</v>
      </c>
      <c r="BG61" s="116">
        <f t="shared" si="229"/>
        <v>0</v>
      </c>
      <c r="BH61" s="116">
        <f t="shared" si="229"/>
        <v>0</v>
      </c>
      <c r="BI61" s="116">
        <f t="shared" si="229"/>
        <v>0</v>
      </c>
      <c r="BJ61" s="116">
        <f t="shared" si="229"/>
        <v>0</v>
      </c>
      <c r="BK61" s="116">
        <f t="shared" si="229"/>
        <v>0</v>
      </c>
      <c r="BL61" s="116">
        <f t="shared" si="229"/>
        <v>0</v>
      </c>
      <c r="BM61" s="116">
        <f t="shared" si="229"/>
        <v>0</v>
      </c>
      <c r="BN61" s="116">
        <f t="shared" si="229"/>
        <v>0</v>
      </c>
      <c r="BO61" s="116">
        <f t="shared" si="229"/>
        <v>0</v>
      </c>
      <c r="BP61" s="116">
        <f t="shared" si="229"/>
        <v>0</v>
      </c>
      <c r="BQ61" s="116">
        <f t="shared" si="229"/>
        <v>0</v>
      </c>
      <c r="BR61" s="116">
        <f t="shared" si="229"/>
        <v>0</v>
      </c>
      <c r="BS61" s="116">
        <f t="shared" si="229"/>
        <v>0</v>
      </c>
      <c r="BT61" s="116">
        <f t="shared" si="229"/>
        <v>0</v>
      </c>
      <c r="BU61" s="116">
        <f t="shared" si="229"/>
        <v>0</v>
      </c>
      <c r="BV61" s="116">
        <f t="shared" si="229"/>
        <v>0</v>
      </c>
      <c r="BW61" s="116">
        <f t="shared" si="229"/>
        <v>0</v>
      </c>
      <c r="BX61" s="116">
        <f t="shared" si="229"/>
        <v>0</v>
      </c>
      <c r="BY61" s="117">
        <v>0.0</v>
      </c>
      <c r="BZ61" s="117">
        <v>0.0</v>
      </c>
      <c r="CA61" s="117">
        <v>0.0</v>
      </c>
      <c r="CB61" s="117">
        <v>0.0</v>
      </c>
      <c r="CC61" s="117">
        <v>0.0</v>
      </c>
      <c r="CD61" s="118">
        <f t="shared" si="8"/>
        <v>0</v>
      </c>
      <c r="CE61" s="118">
        <f t="shared" si="9"/>
        <v>0</v>
      </c>
      <c r="CF61" s="118">
        <f t="shared" ref="CF61:CI61" si="230">AP61</f>
        <v>0</v>
      </c>
      <c r="CG61" s="118">
        <f t="shared" si="230"/>
        <v>242.2047047</v>
      </c>
      <c r="CH61" s="118">
        <f t="shared" si="230"/>
        <v>77.59462033</v>
      </c>
      <c r="CI61" s="118">
        <f t="shared" si="230"/>
        <v>0</v>
      </c>
      <c r="CJ61" s="118">
        <f t="shared" si="11"/>
        <v>0</v>
      </c>
      <c r="CK61" s="118">
        <f t="shared" si="12"/>
        <v>0</v>
      </c>
      <c r="CL61" s="118">
        <f t="shared" si="13"/>
        <v>0</v>
      </c>
      <c r="CM61" s="118">
        <f t="shared" si="14"/>
        <v>0</v>
      </c>
      <c r="CN61" s="118">
        <f t="shared" si="15"/>
        <v>0</v>
      </c>
      <c r="CO61" s="118">
        <f t="shared" si="16"/>
        <v>0</v>
      </c>
      <c r="CP61" s="118">
        <f t="shared" si="17"/>
        <v>0</v>
      </c>
      <c r="CQ61" s="118">
        <f t="shared" si="18"/>
        <v>0</v>
      </c>
      <c r="CR61" s="118">
        <f t="shared" ref="CR61:CS61" si="231">BL61</f>
        <v>0</v>
      </c>
      <c r="CS61" s="118">
        <f t="shared" si="231"/>
        <v>0</v>
      </c>
      <c r="CT61" s="118">
        <f t="shared" ref="CT61:CV61" si="232">BP61</f>
        <v>0</v>
      </c>
      <c r="CU61" s="118">
        <f t="shared" si="232"/>
        <v>0</v>
      </c>
      <c r="CV61" s="118">
        <f t="shared" si="232"/>
        <v>0</v>
      </c>
      <c r="CW61" s="118">
        <f t="shared" si="21"/>
        <v>0</v>
      </c>
      <c r="CX61" s="118">
        <f t="shared" si="22"/>
        <v>0</v>
      </c>
      <c r="CY61" s="118">
        <f t="shared" si="23"/>
        <v>0</v>
      </c>
      <c r="CZ61" s="119">
        <f t="shared" si="24"/>
        <v>319.799325</v>
      </c>
      <c r="DA61" s="120"/>
    </row>
    <row r="62">
      <c r="A62" s="109" t="str">
        <f t="shared" si="5"/>
        <v>AndrewWhittington</v>
      </c>
      <c r="B62" s="110">
        <f t="shared" si="6"/>
        <v>55</v>
      </c>
      <c r="C62" s="121" t="s">
        <v>254</v>
      </c>
      <c r="D62" s="121" t="s">
        <v>255</v>
      </c>
      <c r="E62" s="109" t="s">
        <v>90</v>
      </c>
      <c r="F62" s="112" t="s">
        <v>170</v>
      </c>
      <c r="G62" s="113">
        <v>39.76</v>
      </c>
      <c r="H62" s="113">
        <v>0.0</v>
      </c>
      <c r="I62" s="114">
        <v>0.0</v>
      </c>
      <c r="J62" s="114"/>
      <c r="K62" s="114"/>
      <c r="L62" s="114"/>
      <c r="M62" s="114"/>
      <c r="N62" s="114"/>
      <c r="O62" s="114"/>
      <c r="P62" s="114"/>
      <c r="Q62" s="115"/>
      <c r="R62" s="115"/>
      <c r="S62" s="115"/>
      <c r="T62" s="115"/>
      <c r="U62" s="115"/>
      <c r="V62" s="115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6">
        <f t="shared" ref="AP62:BX62" si="233">((G62/G$4)*1000)*G$5</f>
        <v>307.8132444</v>
      </c>
      <c r="AQ62" s="116">
        <f t="shared" si="233"/>
        <v>0</v>
      </c>
      <c r="AR62" s="116">
        <f t="shared" si="233"/>
        <v>0</v>
      </c>
      <c r="AS62" s="116">
        <f t="shared" si="233"/>
        <v>0</v>
      </c>
      <c r="AT62" s="116">
        <f t="shared" si="233"/>
        <v>0</v>
      </c>
      <c r="AU62" s="116">
        <f t="shared" si="233"/>
        <v>0</v>
      </c>
      <c r="AV62" s="116">
        <f t="shared" si="233"/>
        <v>0</v>
      </c>
      <c r="AW62" s="116">
        <f t="shared" si="233"/>
        <v>0</v>
      </c>
      <c r="AX62" s="116">
        <f t="shared" si="233"/>
        <v>0</v>
      </c>
      <c r="AY62" s="116">
        <f t="shared" si="233"/>
        <v>0</v>
      </c>
      <c r="AZ62" s="116">
        <f t="shared" si="233"/>
        <v>0</v>
      </c>
      <c r="BA62" s="116">
        <f t="shared" si="233"/>
        <v>0</v>
      </c>
      <c r="BB62" s="116">
        <f t="shared" si="233"/>
        <v>0</v>
      </c>
      <c r="BC62" s="116">
        <f t="shared" si="233"/>
        <v>0</v>
      </c>
      <c r="BD62" s="116">
        <f t="shared" si="233"/>
        <v>0</v>
      </c>
      <c r="BE62" s="116">
        <f t="shared" si="233"/>
        <v>0</v>
      </c>
      <c r="BF62" s="116">
        <f t="shared" si="233"/>
        <v>0</v>
      </c>
      <c r="BG62" s="116">
        <f t="shared" si="233"/>
        <v>0</v>
      </c>
      <c r="BH62" s="116">
        <f t="shared" si="233"/>
        <v>0</v>
      </c>
      <c r="BI62" s="116">
        <f t="shared" si="233"/>
        <v>0</v>
      </c>
      <c r="BJ62" s="116">
        <f t="shared" si="233"/>
        <v>0</v>
      </c>
      <c r="BK62" s="116">
        <f t="shared" si="233"/>
        <v>0</v>
      </c>
      <c r="BL62" s="116">
        <f t="shared" si="233"/>
        <v>0</v>
      </c>
      <c r="BM62" s="116">
        <f t="shared" si="233"/>
        <v>0</v>
      </c>
      <c r="BN62" s="116">
        <f t="shared" si="233"/>
        <v>0</v>
      </c>
      <c r="BO62" s="116">
        <f t="shared" si="233"/>
        <v>0</v>
      </c>
      <c r="BP62" s="116">
        <f t="shared" si="233"/>
        <v>0</v>
      </c>
      <c r="BQ62" s="116">
        <f t="shared" si="233"/>
        <v>0</v>
      </c>
      <c r="BR62" s="116">
        <f t="shared" si="233"/>
        <v>0</v>
      </c>
      <c r="BS62" s="116">
        <f t="shared" si="233"/>
        <v>0</v>
      </c>
      <c r="BT62" s="116">
        <f t="shared" si="233"/>
        <v>0</v>
      </c>
      <c r="BU62" s="116">
        <f t="shared" si="233"/>
        <v>0</v>
      </c>
      <c r="BV62" s="116">
        <f t="shared" si="233"/>
        <v>0</v>
      </c>
      <c r="BW62" s="116">
        <f t="shared" si="233"/>
        <v>0</v>
      </c>
      <c r="BX62" s="116">
        <f t="shared" si="233"/>
        <v>0</v>
      </c>
      <c r="BY62" s="117">
        <v>0.0</v>
      </c>
      <c r="BZ62" s="117">
        <v>0.0</v>
      </c>
      <c r="CA62" s="117">
        <v>0.0</v>
      </c>
      <c r="CB62" s="117">
        <v>0.0</v>
      </c>
      <c r="CC62" s="117">
        <v>0.0</v>
      </c>
      <c r="CD62" s="118">
        <f t="shared" si="8"/>
        <v>0</v>
      </c>
      <c r="CE62" s="118">
        <f t="shared" si="9"/>
        <v>0</v>
      </c>
      <c r="CF62" s="118">
        <f t="shared" ref="CF62:CI62" si="234">AP62</f>
        <v>307.8132444</v>
      </c>
      <c r="CG62" s="118">
        <f t="shared" si="234"/>
        <v>0</v>
      </c>
      <c r="CH62" s="118">
        <f t="shared" si="234"/>
        <v>0</v>
      </c>
      <c r="CI62" s="118">
        <f t="shared" si="234"/>
        <v>0</v>
      </c>
      <c r="CJ62" s="118">
        <f t="shared" si="11"/>
        <v>0</v>
      </c>
      <c r="CK62" s="118">
        <f t="shared" si="12"/>
        <v>0</v>
      </c>
      <c r="CL62" s="118">
        <f t="shared" si="13"/>
        <v>0</v>
      </c>
      <c r="CM62" s="118">
        <f t="shared" si="14"/>
        <v>0</v>
      </c>
      <c r="CN62" s="118">
        <f t="shared" si="15"/>
        <v>0</v>
      </c>
      <c r="CO62" s="118">
        <f t="shared" si="16"/>
        <v>0</v>
      </c>
      <c r="CP62" s="118">
        <f t="shared" si="17"/>
        <v>0</v>
      </c>
      <c r="CQ62" s="118">
        <f t="shared" si="18"/>
        <v>0</v>
      </c>
      <c r="CR62" s="118">
        <f t="shared" ref="CR62:CS62" si="235">BL62</f>
        <v>0</v>
      </c>
      <c r="CS62" s="118">
        <f t="shared" si="235"/>
        <v>0</v>
      </c>
      <c r="CT62" s="118">
        <f t="shared" ref="CT62:CV62" si="236">BP62</f>
        <v>0</v>
      </c>
      <c r="CU62" s="118">
        <f t="shared" si="236"/>
        <v>0</v>
      </c>
      <c r="CV62" s="118">
        <f t="shared" si="236"/>
        <v>0</v>
      </c>
      <c r="CW62" s="118">
        <f t="shared" si="21"/>
        <v>0</v>
      </c>
      <c r="CX62" s="118">
        <f t="shared" si="22"/>
        <v>0</v>
      </c>
      <c r="CY62" s="118">
        <f t="shared" si="23"/>
        <v>0</v>
      </c>
      <c r="CZ62" s="119">
        <f t="shared" si="24"/>
        <v>307.8132444</v>
      </c>
      <c r="DA62" s="120"/>
    </row>
    <row r="63">
      <c r="A63" s="109" t="str">
        <f t="shared" si="5"/>
        <v>ConnorKimmins</v>
      </c>
      <c r="B63" s="110">
        <f t="shared" si="6"/>
        <v>56</v>
      </c>
      <c r="C63" s="121" t="s">
        <v>196</v>
      </c>
      <c r="D63" s="121" t="s">
        <v>256</v>
      </c>
      <c r="E63" s="109" t="s">
        <v>230</v>
      </c>
      <c r="F63" s="112" t="s">
        <v>185</v>
      </c>
      <c r="G63" s="113">
        <v>37.75</v>
      </c>
      <c r="H63" s="113">
        <v>0.0</v>
      </c>
      <c r="I63" s="114">
        <v>0.0</v>
      </c>
      <c r="J63" s="114"/>
      <c r="K63" s="114"/>
      <c r="L63" s="114"/>
      <c r="M63" s="114"/>
      <c r="N63" s="114"/>
      <c r="O63" s="114"/>
      <c r="P63" s="114"/>
      <c r="Q63" s="115"/>
      <c r="R63" s="115"/>
      <c r="S63" s="115"/>
      <c r="T63" s="115"/>
      <c r="U63" s="115"/>
      <c r="V63" s="115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6">
        <f t="shared" ref="AP63:BX63" si="237">((G63/G$4)*1000)*G$5</f>
        <v>292.252263</v>
      </c>
      <c r="AQ63" s="116">
        <f t="shared" si="237"/>
        <v>0</v>
      </c>
      <c r="AR63" s="116">
        <f t="shared" si="237"/>
        <v>0</v>
      </c>
      <c r="AS63" s="116">
        <f t="shared" si="237"/>
        <v>0</v>
      </c>
      <c r="AT63" s="116">
        <f t="shared" si="237"/>
        <v>0</v>
      </c>
      <c r="AU63" s="116">
        <f t="shared" si="237"/>
        <v>0</v>
      </c>
      <c r="AV63" s="116">
        <f t="shared" si="237"/>
        <v>0</v>
      </c>
      <c r="AW63" s="116">
        <f t="shared" si="237"/>
        <v>0</v>
      </c>
      <c r="AX63" s="116">
        <f t="shared" si="237"/>
        <v>0</v>
      </c>
      <c r="AY63" s="116">
        <f t="shared" si="237"/>
        <v>0</v>
      </c>
      <c r="AZ63" s="116">
        <f t="shared" si="237"/>
        <v>0</v>
      </c>
      <c r="BA63" s="116">
        <f t="shared" si="237"/>
        <v>0</v>
      </c>
      <c r="BB63" s="116">
        <f t="shared" si="237"/>
        <v>0</v>
      </c>
      <c r="BC63" s="116">
        <f t="shared" si="237"/>
        <v>0</v>
      </c>
      <c r="BD63" s="116">
        <f t="shared" si="237"/>
        <v>0</v>
      </c>
      <c r="BE63" s="116">
        <f t="shared" si="237"/>
        <v>0</v>
      </c>
      <c r="BF63" s="116">
        <f t="shared" si="237"/>
        <v>0</v>
      </c>
      <c r="BG63" s="116">
        <f t="shared" si="237"/>
        <v>0</v>
      </c>
      <c r="BH63" s="116">
        <f t="shared" si="237"/>
        <v>0</v>
      </c>
      <c r="BI63" s="116">
        <f t="shared" si="237"/>
        <v>0</v>
      </c>
      <c r="BJ63" s="116">
        <f t="shared" si="237"/>
        <v>0</v>
      </c>
      <c r="BK63" s="116">
        <f t="shared" si="237"/>
        <v>0</v>
      </c>
      <c r="BL63" s="116">
        <f t="shared" si="237"/>
        <v>0</v>
      </c>
      <c r="BM63" s="116">
        <f t="shared" si="237"/>
        <v>0</v>
      </c>
      <c r="BN63" s="116">
        <f t="shared" si="237"/>
        <v>0</v>
      </c>
      <c r="BO63" s="116">
        <f t="shared" si="237"/>
        <v>0</v>
      </c>
      <c r="BP63" s="116">
        <f t="shared" si="237"/>
        <v>0</v>
      </c>
      <c r="BQ63" s="116">
        <f t="shared" si="237"/>
        <v>0</v>
      </c>
      <c r="BR63" s="116">
        <f t="shared" si="237"/>
        <v>0</v>
      </c>
      <c r="BS63" s="116">
        <f t="shared" si="237"/>
        <v>0</v>
      </c>
      <c r="BT63" s="116">
        <f t="shared" si="237"/>
        <v>0</v>
      </c>
      <c r="BU63" s="116">
        <f t="shared" si="237"/>
        <v>0</v>
      </c>
      <c r="BV63" s="116">
        <f t="shared" si="237"/>
        <v>0</v>
      </c>
      <c r="BW63" s="116">
        <f t="shared" si="237"/>
        <v>0</v>
      </c>
      <c r="BX63" s="116">
        <f t="shared" si="237"/>
        <v>0</v>
      </c>
      <c r="BY63" s="117">
        <v>0.0</v>
      </c>
      <c r="BZ63" s="117">
        <v>0.0</v>
      </c>
      <c r="CA63" s="117">
        <v>0.0</v>
      </c>
      <c r="CB63" s="117">
        <v>0.0</v>
      </c>
      <c r="CC63" s="117">
        <v>0.0</v>
      </c>
      <c r="CD63" s="118">
        <f t="shared" si="8"/>
        <v>0</v>
      </c>
      <c r="CE63" s="118">
        <f t="shared" si="9"/>
        <v>0</v>
      </c>
      <c r="CF63" s="118">
        <f t="shared" ref="CF63:CI63" si="238">AP63</f>
        <v>292.252263</v>
      </c>
      <c r="CG63" s="118">
        <f t="shared" si="238"/>
        <v>0</v>
      </c>
      <c r="CH63" s="118">
        <f t="shared" si="238"/>
        <v>0</v>
      </c>
      <c r="CI63" s="118">
        <f t="shared" si="238"/>
        <v>0</v>
      </c>
      <c r="CJ63" s="118">
        <f t="shared" si="11"/>
        <v>0</v>
      </c>
      <c r="CK63" s="118">
        <f t="shared" si="12"/>
        <v>0</v>
      </c>
      <c r="CL63" s="118">
        <f t="shared" si="13"/>
        <v>0</v>
      </c>
      <c r="CM63" s="118">
        <f t="shared" si="14"/>
        <v>0</v>
      </c>
      <c r="CN63" s="118">
        <f t="shared" si="15"/>
        <v>0</v>
      </c>
      <c r="CO63" s="118">
        <f t="shared" si="16"/>
        <v>0</v>
      </c>
      <c r="CP63" s="118">
        <f t="shared" si="17"/>
        <v>0</v>
      </c>
      <c r="CQ63" s="118">
        <f t="shared" si="18"/>
        <v>0</v>
      </c>
      <c r="CR63" s="118">
        <f t="shared" ref="CR63:CS63" si="239">BL63</f>
        <v>0</v>
      </c>
      <c r="CS63" s="118">
        <f t="shared" si="239"/>
        <v>0</v>
      </c>
      <c r="CT63" s="118">
        <f t="shared" ref="CT63:CV63" si="240">BP63</f>
        <v>0</v>
      </c>
      <c r="CU63" s="118">
        <f t="shared" si="240"/>
        <v>0</v>
      </c>
      <c r="CV63" s="118">
        <f t="shared" si="240"/>
        <v>0</v>
      </c>
      <c r="CW63" s="118">
        <f t="shared" si="21"/>
        <v>0</v>
      </c>
      <c r="CX63" s="118">
        <f t="shared" si="22"/>
        <v>0</v>
      </c>
      <c r="CY63" s="118">
        <f t="shared" si="23"/>
        <v>0</v>
      </c>
      <c r="CZ63" s="119">
        <f t="shared" si="24"/>
        <v>292.252263</v>
      </c>
      <c r="DA63" s="120"/>
    </row>
    <row r="64">
      <c r="A64" s="109" t="str">
        <f t="shared" si="5"/>
        <v>SaxonBerry</v>
      </c>
      <c r="B64" s="110">
        <f t="shared" si="6"/>
        <v>57</v>
      </c>
      <c r="C64" s="121" t="s">
        <v>257</v>
      </c>
      <c r="D64" s="121" t="s">
        <v>258</v>
      </c>
      <c r="E64" s="109" t="s">
        <v>83</v>
      </c>
      <c r="F64" s="112" t="s">
        <v>170</v>
      </c>
      <c r="G64" s="113">
        <v>37.28</v>
      </c>
      <c r="H64" s="113">
        <v>0.0</v>
      </c>
      <c r="I64" s="114">
        <v>0.0</v>
      </c>
      <c r="J64" s="114"/>
      <c r="K64" s="114"/>
      <c r="L64" s="114"/>
      <c r="M64" s="114"/>
      <c r="N64" s="114"/>
      <c r="O64" s="114"/>
      <c r="P64" s="114"/>
      <c r="Q64" s="115"/>
      <c r="R64" s="115"/>
      <c r="S64" s="115"/>
      <c r="T64" s="115"/>
      <c r="U64" s="115"/>
      <c r="V64" s="115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6">
        <f t="shared" ref="AP64:BX64" si="241">((G64/G$4)*1000)*G$5</f>
        <v>288.6136255</v>
      </c>
      <c r="AQ64" s="116">
        <f t="shared" si="241"/>
        <v>0</v>
      </c>
      <c r="AR64" s="116">
        <f t="shared" si="241"/>
        <v>0</v>
      </c>
      <c r="AS64" s="116">
        <f t="shared" si="241"/>
        <v>0</v>
      </c>
      <c r="AT64" s="116">
        <f t="shared" si="241"/>
        <v>0</v>
      </c>
      <c r="AU64" s="116">
        <f t="shared" si="241"/>
        <v>0</v>
      </c>
      <c r="AV64" s="116">
        <f t="shared" si="241"/>
        <v>0</v>
      </c>
      <c r="AW64" s="116">
        <f t="shared" si="241"/>
        <v>0</v>
      </c>
      <c r="AX64" s="116">
        <f t="shared" si="241"/>
        <v>0</v>
      </c>
      <c r="AY64" s="116">
        <f t="shared" si="241"/>
        <v>0</v>
      </c>
      <c r="AZ64" s="116">
        <f t="shared" si="241"/>
        <v>0</v>
      </c>
      <c r="BA64" s="116">
        <f t="shared" si="241"/>
        <v>0</v>
      </c>
      <c r="BB64" s="116">
        <f t="shared" si="241"/>
        <v>0</v>
      </c>
      <c r="BC64" s="116">
        <f t="shared" si="241"/>
        <v>0</v>
      </c>
      <c r="BD64" s="116">
        <f t="shared" si="241"/>
        <v>0</v>
      </c>
      <c r="BE64" s="116">
        <f t="shared" si="241"/>
        <v>0</v>
      </c>
      <c r="BF64" s="116">
        <f t="shared" si="241"/>
        <v>0</v>
      </c>
      <c r="BG64" s="116">
        <f t="shared" si="241"/>
        <v>0</v>
      </c>
      <c r="BH64" s="116">
        <f t="shared" si="241"/>
        <v>0</v>
      </c>
      <c r="BI64" s="116">
        <f t="shared" si="241"/>
        <v>0</v>
      </c>
      <c r="BJ64" s="116">
        <f t="shared" si="241"/>
        <v>0</v>
      </c>
      <c r="BK64" s="116">
        <f t="shared" si="241"/>
        <v>0</v>
      </c>
      <c r="BL64" s="116">
        <f t="shared" si="241"/>
        <v>0</v>
      </c>
      <c r="BM64" s="116">
        <f t="shared" si="241"/>
        <v>0</v>
      </c>
      <c r="BN64" s="116">
        <f t="shared" si="241"/>
        <v>0</v>
      </c>
      <c r="BO64" s="116">
        <f t="shared" si="241"/>
        <v>0</v>
      </c>
      <c r="BP64" s="116">
        <f t="shared" si="241"/>
        <v>0</v>
      </c>
      <c r="BQ64" s="116">
        <f t="shared" si="241"/>
        <v>0</v>
      </c>
      <c r="BR64" s="116">
        <f t="shared" si="241"/>
        <v>0</v>
      </c>
      <c r="BS64" s="116">
        <f t="shared" si="241"/>
        <v>0</v>
      </c>
      <c r="BT64" s="116">
        <f t="shared" si="241"/>
        <v>0</v>
      </c>
      <c r="BU64" s="116">
        <f t="shared" si="241"/>
        <v>0</v>
      </c>
      <c r="BV64" s="116">
        <f t="shared" si="241"/>
        <v>0</v>
      </c>
      <c r="BW64" s="116">
        <f t="shared" si="241"/>
        <v>0</v>
      </c>
      <c r="BX64" s="116">
        <f t="shared" si="241"/>
        <v>0</v>
      </c>
      <c r="BY64" s="117">
        <v>0.0</v>
      </c>
      <c r="BZ64" s="117">
        <v>0.0</v>
      </c>
      <c r="CA64" s="117">
        <v>0.0</v>
      </c>
      <c r="CB64" s="117">
        <v>0.0</v>
      </c>
      <c r="CC64" s="117">
        <v>0.0</v>
      </c>
      <c r="CD64" s="118">
        <f t="shared" si="8"/>
        <v>0</v>
      </c>
      <c r="CE64" s="118">
        <f t="shared" si="9"/>
        <v>0</v>
      </c>
      <c r="CF64" s="118">
        <f t="shared" ref="CF64:CI64" si="242">AP64</f>
        <v>288.6136255</v>
      </c>
      <c r="CG64" s="118">
        <f t="shared" si="242"/>
        <v>0</v>
      </c>
      <c r="CH64" s="118">
        <f t="shared" si="242"/>
        <v>0</v>
      </c>
      <c r="CI64" s="118">
        <f t="shared" si="242"/>
        <v>0</v>
      </c>
      <c r="CJ64" s="118">
        <f t="shared" si="11"/>
        <v>0</v>
      </c>
      <c r="CK64" s="118">
        <f t="shared" si="12"/>
        <v>0</v>
      </c>
      <c r="CL64" s="118">
        <f t="shared" si="13"/>
        <v>0</v>
      </c>
      <c r="CM64" s="118">
        <f t="shared" si="14"/>
        <v>0</v>
      </c>
      <c r="CN64" s="118">
        <f t="shared" si="15"/>
        <v>0</v>
      </c>
      <c r="CO64" s="118">
        <f t="shared" si="16"/>
        <v>0</v>
      </c>
      <c r="CP64" s="118">
        <f t="shared" si="17"/>
        <v>0</v>
      </c>
      <c r="CQ64" s="118">
        <f t="shared" si="18"/>
        <v>0</v>
      </c>
      <c r="CR64" s="118">
        <f t="shared" ref="CR64:CS64" si="243">BL64</f>
        <v>0</v>
      </c>
      <c r="CS64" s="118">
        <f t="shared" si="243"/>
        <v>0</v>
      </c>
      <c r="CT64" s="118">
        <f t="shared" ref="CT64:CV64" si="244">BP64</f>
        <v>0</v>
      </c>
      <c r="CU64" s="118">
        <f t="shared" si="244"/>
        <v>0</v>
      </c>
      <c r="CV64" s="118">
        <f t="shared" si="244"/>
        <v>0</v>
      </c>
      <c r="CW64" s="118">
        <f t="shared" si="21"/>
        <v>0</v>
      </c>
      <c r="CX64" s="118">
        <f t="shared" si="22"/>
        <v>0</v>
      </c>
      <c r="CY64" s="118">
        <f t="shared" si="23"/>
        <v>0</v>
      </c>
      <c r="CZ64" s="119">
        <f t="shared" si="24"/>
        <v>288.6136255</v>
      </c>
      <c r="DA64" s="120"/>
    </row>
    <row r="65">
      <c r="A65" s="109" t="str">
        <f t="shared" si="5"/>
        <v>LeeJordan</v>
      </c>
      <c r="B65" s="110">
        <f t="shared" si="6"/>
        <v>58</v>
      </c>
      <c r="C65" s="121" t="s">
        <v>259</v>
      </c>
      <c r="D65" s="121" t="s">
        <v>243</v>
      </c>
      <c r="E65" s="109" t="s">
        <v>225</v>
      </c>
      <c r="F65" s="112" t="s">
        <v>185</v>
      </c>
      <c r="G65" s="113">
        <v>35.77</v>
      </c>
      <c r="H65" s="113">
        <v>0.0</v>
      </c>
      <c r="I65" s="114">
        <v>0.0</v>
      </c>
      <c r="J65" s="114"/>
      <c r="K65" s="114"/>
      <c r="L65" s="114"/>
      <c r="M65" s="114"/>
      <c r="N65" s="114"/>
      <c r="O65" s="114"/>
      <c r="P65" s="114"/>
      <c r="Q65" s="115"/>
      <c r="R65" s="115"/>
      <c r="S65" s="115"/>
      <c r="T65" s="115"/>
      <c r="U65" s="115"/>
      <c r="V65" s="115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6">
        <f t="shared" ref="AP65:BX65" si="245">((G65/G$4)*1000)*G$5</f>
        <v>276.923535</v>
      </c>
      <c r="AQ65" s="116">
        <f t="shared" si="245"/>
        <v>0</v>
      </c>
      <c r="AR65" s="116">
        <f t="shared" si="245"/>
        <v>0</v>
      </c>
      <c r="AS65" s="116">
        <f t="shared" si="245"/>
        <v>0</v>
      </c>
      <c r="AT65" s="116">
        <f t="shared" si="245"/>
        <v>0</v>
      </c>
      <c r="AU65" s="116">
        <f t="shared" si="245"/>
        <v>0</v>
      </c>
      <c r="AV65" s="116">
        <f t="shared" si="245"/>
        <v>0</v>
      </c>
      <c r="AW65" s="116">
        <f t="shared" si="245"/>
        <v>0</v>
      </c>
      <c r="AX65" s="116">
        <f t="shared" si="245"/>
        <v>0</v>
      </c>
      <c r="AY65" s="116">
        <f t="shared" si="245"/>
        <v>0</v>
      </c>
      <c r="AZ65" s="116">
        <f t="shared" si="245"/>
        <v>0</v>
      </c>
      <c r="BA65" s="116">
        <f t="shared" si="245"/>
        <v>0</v>
      </c>
      <c r="BB65" s="116">
        <f t="shared" si="245"/>
        <v>0</v>
      </c>
      <c r="BC65" s="116">
        <f t="shared" si="245"/>
        <v>0</v>
      </c>
      <c r="BD65" s="116">
        <f t="shared" si="245"/>
        <v>0</v>
      </c>
      <c r="BE65" s="116">
        <f t="shared" si="245"/>
        <v>0</v>
      </c>
      <c r="BF65" s="116">
        <f t="shared" si="245"/>
        <v>0</v>
      </c>
      <c r="BG65" s="116">
        <f t="shared" si="245"/>
        <v>0</v>
      </c>
      <c r="BH65" s="116">
        <f t="shared" si="245"/>
        <v>0</v>
      </c>
      <c r="BI65" s="116">
        <f t="shared" si="245"/>
        <v>0</v>
      </c>
      <c r="BJ65" s="116">
        <f t="shared" si="245"/>
        <v>0</v>
      </c>
      <c r="BK65" s="116">
        <f t="shared" si="245"/>
        <v>0</v>
      </c>
      <c r="BL65" s="116">
        <f t="shared" si="245"/>
        <v>0</v>
      </c>
      <c r="BM65" s="116">
        <f t="shared" si="245"/>
        <v>0</v>
      </c>
      <c r="BN65" s="116">
        <f t="shared" si="245"/>
        <v>0</v>
      </c>
      <c r="BO65" s="116">
        <f t="shared" si="245"/>
        <v>0</v>
      </c>
      <c r="BP65" s="116">
        <f t="shared" si="245"/>
        <v>0</v>
      </c>
      <c r="BQ65" s="116">
        <f t="shared" si="245"/>
        <v>0</v>
      </c>
      <c r="BR65" s="116">
        <f t="shared" si="245"/>
        <v>0</v>
      </c>
      <c r="BS65" s="116">
        <f t="shared" si="245"/>
        <v>0</v>
      </c>
      <c r="BT65" s="116">
        <f t="shared" si="245"/>
        <v>0</v>
      </c>
      <c r="BU65" s="116">
        <f t="shared" si="245"/>
        <v>0</v>
      </c>
      <c r="BV65" s="116">
        <f t="shared" si="245"/>
        <v>0</v>
      </c>
      <c r="BW65" s="116">
        <f t="shared" si="245"/>
        <v>0</v>
      </c>
      <c r="BX65" s="116">
        <f t="shared" si="245"/>
        <v>0</v>
      </c>
      <c r="BY65" s="117">
        <v>0.0</v>
      </c>
      <c r="BZ65" s="117">
        <v>0.0</v>
      </c>
      <c r="CA65" s="117">
        <v>0.0</v>
      </c>
      <c r="CB65" s="117">
        <v>0.0</v>
      </c>
      <c r="CC65" s="117">
        <v>0.0</v>
      </c>
      <c r="CD65" s="118">
        <f t="shared" si="8"/>
        <v>0</v>
      </c>
      <c r="CE65" s="118">
        <f t="shared" si="9"/>
        <v>0</v>
      </c>
      <c r="CF65" s="118">
        <f t="shared" ref="CF65:CI65" si="246">AP65</f>
        <v>276.923535</v>
      </c>
      <c r="CG65" s="118">
        <f t="shared" si="246"/>
        <v>0</v>
      </c>
      <c r="CH65" s="118">
        <f t="shared" si="246"/>
        <v>0</v>
      </c>
      <c r="CI65" s="118">
        <f t="shared" si="246"/>
        <v>0</v>
      </c>
      <c r="CJ65" s="118">
        <f t="shared" si="11"/>
        <v>0</v>
      </c>
      <c r="CK65" s="118">
        <f t="shared" si="12"/>
        <v>0</v>
      </c>
      <c r="CL65" s="118">
        <f t="shared" si="13"/>
        <v>0</v>
      </c>
      <c r="CM65" s="118">
        <f t="shared" si="14"/>
        <v>0</v>
      </c>
      <c r="CN65" s="118">
        <f t="shared" si="15"/>
        <v>0</v>
      </c>
      <c r="CO65" s="118">
        <f t="shared" si="16"/>
        <v>0</v>
      </c>
      <c r="CP65" s="118">
        <f t="shared" si="17"/>
        <v>0</v>
      </c>
      <c r="CQ65" s="118">
        <f t="shared" si="18"/>
        <v>0</v>
      </c>
      <c r="CR65" s="118">
        <f t="shared" ref="CR65:CS65" si="247">BL65</f>
        <v>0</v>
      </c>
      <c r="CS65" s="118">
        <f t="shared" si="247"/>
        <v>0</v>
      </c>
      <c r="CT65" s="118">
        <f t="shared" ref="CT65:CV65" si="248">BP65</f>
        <v>0</v>
      </c>
      <c r="CU65" s="118">
        <f t="shared" si="248"/>
        <v>0</v>
      </c>
      <c r="CV65" s="118">
        <f t="shared" si="248"/>
        <v>0</v>
      </c>
      <c r="CW65" s="118">
        <f t="shared" si="21"/>
        <v>0</v>
      </c>
      <c r="CX65" s="118">
        <f t="shared" si="22"/>
        <v>0</v>
      </c>
      <c r="CY65" s="118">
        <f t="shared" si="23"/>
        <v>0</v>
      </c>
      <c r="CZ65" s="119">
        <f t="shared" si="24"/>
        <v>276.923535</v>
      </c>
      <c r="DA65" s="120"/>
    </row>
    <row r="66">
      <c r="A66" s="109" t="str">
        <f t="shared" si="5"/>
        <v>LarsCruikshank</v>
      </c>
      <c r="B66" s="110">
        <f t="shared" si="6"/>
        <v>59</v>
      </c>
      <c r="C66" s="121" t="s">
        <v>260</v>
      </c>
      <c r="D66" s="121" t="s">
        <v>261</v>
      </c>
      <c r="E66" s="109" t="s">
        <v>262</v>
      </c>
      <c r="F66" s="112" t="s">
        <v>185</v>
      </c>
      <c r="G66" s="113">
        <v>0.0</v>
      </c>
      <c r="H66" s="113">
        <v>18.88</v>
      </c>
      <c r="I66" s="114">
        <v>15.23</v>
      </c>
      <c r="J66" s="114"/>
      <c r="K66" s="114"/>
      <c r="L66" s="114"/>
      <c r="M66" s="114"/>
      <c r="N66" s="114"/>
      <c r="O66" s="114"/>
      <c r="P66" s="114"/>
      <c r="Q66" s="115"/>
      <c r="R66" s="115"/>
      <c r="S66" s="115"/>
      <c r="T66" s="115"/>
      <c r="U66" s="115"/>
      <c r="V66" s="115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6">
        <f t="shared" ref="AP66:BX66" si="249">((G66/G$4)*1000)*G$5</f>
        <v>0</v>
      </c>
      <c r="AQ66" s="116">
        <f t="shared" si="249"/>
        <v>153.5535536</v>
      </c>
      <c r="AR66" s="116">
        <f t="shared" si="249"/>
        <v>117.8231373</v>
      </c>
      <c r="AS66" s="116">
        <f t="shared" si="249"/>
        <v>0</v>
      </c>
      <c r="AT66" s="116">
        <f t="shared" si="249"/>
        <v>0</v>
      </c>
      <c r="AU66" s="116">
        <f t="shared" si="249"/>
        <v>0</v>
      </c>
      <c r="AV66" s="116">
        <f t="shared" si="249"/>
        <v>0</v>
      </c>
      <c r="AW66" s="116">
        <f t="shared" si="249"/>
        <v>0</v>
      </c>
      <c r="AX66" s="116">
        <f t="shared" si="249"/>
        <v>0</v>
      </c>
      <c r="AY66" s="116">
        <f t="shared" si="249"/>
        <v>0</v>
      </c>
      <c r="AZ66" s="116">
        <f t="shared" si="249"/>
        <v>0</v>
      </c>
      <c r="BA66" s="116">
        <f t="shared" si="249"/>
        <v>0</v>
      </c>
      <c r="BB66" s="116">
        <f t="shared" si="249"/>
        <v>0</v>
      </c>
      <c r="BC66" s="116">
        <f t="shared" si="249"/>
        <v>0</v>
      </c>
      <c r="BD66" s="116">
        <f t="shared" si="249"/>
        <v>0</v>
      </c>
      <c r="BE66" s="116">
        <f t="shared" si="249"/>
        <v>0</v>
      </c>
      <c r="BF66" s="116">
        <f t="shared" si="249"/>
        <v>0</v>
      </c>
      <c r="BG66" s="116">
        <f t="shared" si="249"/>
        <v>0</v>
      </c>
      <c r="BH66" s="116">
        <f t="shared" si="249"/>
        <v>0</v>
      </c>
      <c r="BI66" s="116">
        <f t="shared" si="249"/>
        <v>0</v>
      </c>
      <c r="BJ66" s="116">
        <f t="shared" si="249"/>
        <v>0</v>
      </c>
      <c r="BK66" s="116">
        <f t="shared" si="249"/>
        <v>0</v>
      </c>
      <c r="BL66" s="116">
        <f t="shared" si="249"/>
        <v>0</v>
      </c>
      <c r="BM66" s="116">
        <f t="shared" si="249"/>
        <v>0</v>
      </c>
      <c r="BN66" s="116">
        <f t="shared" si="249"/>
        <v>0</v>
      </c>
      <c r="BO66" s="116">
        <f t="shared" si="249"/>
        <v>0</v>
      </c>
      <c r="BP66" s="116">
        <f t="shared" si="249"/>
        <v>0</v>
      </c>
      <c r="BQ66" s="116">
        <f t="shared" si="249"/>
        <v>0</v>
      </c>
      <c r="BR66" s="116">
        <f t="shared" si="249"/>
        <v>0</v>
      </c>
      <c r="BS66" s="116">
        <f t="shared" si="249"/>
        <v>0</v>
      </c>
      <c r="BT66" s="116">
        <f t="shared" si="249"/>
        <v>0</v>
      </c>
      <c r="BU66" s="116">
        <f t="shared" si="249"/>
        <v>0</v>
      </c>
      <c r="BV66" s="116">
        <f t="shared" si="249"/>
        <v>0</v>
      </c>
      <c r="BW66" s="116">
        <f t="shared" si="249"/>
        <v>0</v>
      </c>
      <c r="BX66" s="116">
        <f t="shared" si="249"/>
        <v>0</v>
      </c>
      <c r="BY66" s="117">
        <v>0.0</v>
      </c>
      <c r="BZ66" s="117">
        <v>0.0</v>
      </c>
      <c r="CA66" s="117">
        <v>0.0</v>
      </c>
      <c r="CB66" s="117">
        <v>0.0</v>
      </c>
      <c r="CC66" s="117">
        <v>0.0</v>
      </c>
      <c r="CD66" s="118">
        <f t="shared" si="8"/>
        <v>0</v>
      </c>
      <c r="CE66" s="118">
        <f t="shared" si="9"/>
        <v>0</v>
      </c>
      <c r="CF66" s="118">
        <f t="shared" ref="CF66:CI66" si="250">AP66</f>
        <v>0</v>
      </c>
      <c r="CG66" s="118">
        <f t="shared" si="250"/>
        <v>153.5535536</v>
      </c>
      <c r="CH66" s="118">
        <f t="shared" si="250"/>
        <v>117.8231373</v>
      </c>
      <c r="CI66" s="118">
        <f t="shared" si="250"/>
        <v>0</v>
      </c>
      <c r="CJ66" s="118">
        <f t="shared" si="11"/>
        <v>0</v>
      </c>
      <c r="CK66" s="118">
        <f t="shared" si="12"/>
        <v>0</v>
      </c>
      <c r="CL66" s="118">
        <f t="shared" si="13"/>
        <v>0</v>
      </c>
      <c r="CM66" s="118">
        <f t="shared" si="14"/>
        <v>0</v>
      </c>
      <c r="CN66" s="118">
        <f t="shared" si="15"/>
        <v>0</v>
      </c>
      <c r="CO66" s="118">
        <f t="shared" si="16"/>
        <v>0</v>
      </c>
      <c r="CP66" s="118">
        <f t="shared" si="17"/>
        <v>0</v>
      </c>
      <c r="CQ66" s="118">
        <f t="shared" si="18"/>
        <v>0</v>
      </c>
      <c r="CR66" s="118">
        <f t="shared" ref="CR66:CS66" si="251">BL66</f>
        <v>0</v>
      </c>
      <c r="CS66" s="118">
        <f t="shared" si="251"/>
        <v>0</v>
      </c>
      <c r="CT66" s="118">
        <f t="shared" ref="CT66:CV66" si="252">BP66</f>
        <v>0</v>
      </c>
      <c r="CU66" s="118">
        <f t="shared" si="252"/>
        <v>0</v>
      </c>
      <c r="CV66" s="118">
        <f t="shared" si="252"/>
        <v>0</v>
      </c>
      <c r="CW66" s="118">
        <f t="shared" si="21"/>
        <v>0</v>
      </c>
      <c r="CX66" s="118">
        <f t="shared" si="22"/>
        <v>0</v>
      </c>
      <c r="CY66" s="118">
        <f t="shared" si="23"/>
        <v>0</v>
      </c>
      <c r="CZ66" s="119">
        <f t="shared" si="24"/>
        <v>271.3766909</v>
      </c>
      <c r="DA66" s="120"/>
    </row>
    <row r="67">
      <c r="A67" s="109" t="str">
        <f t="shared" si="5"/>
        <v>KeeganIsaac</v>
      </c>
      <c r="B67" s="110">
        <f t="shared" si="6"/>
        <v>60</v>
      </c>
      <c r="C67" s="121" t="s">
        <v>263</v>
      </c>
      <c r="D67" s="121" t="s">
        <v>264</v>
      </c>
      <c r="E67" s="109" t="s">
        <v>265</v>
      </c>
      <c r="F67" s="112" t="s">
        <v>170</v>
      </c>
      <c r="G67" s="113">
        <v>0.0</v>
      </c>
      <c r="H67" s="113">
        <v>32.87</v>
      </c>
      <c r="I67" s="114">
        <v>0.0</v>
      </c>
      <c r="J67" s="114"/>
      <c r="K67" s="114"/>
      <c r="L67" s="114"/>
      <c r="M67" s="114"/>
      <c r="N67" s="114"/>
      <c r="O67" s="114"/>
      <c r="P67" s="114"/>
      <c r="Q67" s="115"/>
      <c r="R67" s="115"/>
      <c r="S67" s="115"/>
      <c r="T67" s="115"/>
      <c r="U67" s="115"/>
      <c r="V67" s="115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6">
        <f t="shared" ref="AP67:BX67" si="253">((G67/G$4)*1000)*G$5</f>
        <v>0</v>
      </c>
      <c r="AQ67" s="116">
        <f t="shared" si="253"/>
        <v>267.3360861</v>
      </c>
      <c r="AR67" s="116">
        <f t="shared" si="253"/>
        <v>0</v>
      </c>
      <c r="AS67" s="116">
        <f t="shared" si="253"/>
        <v>0</v>
      </c>
      <c r="AT67" s="116">
        <f t="shared" si="253"/>
        <v>0</v>
      </c>
      <c r="AU67" s="116">
        <f t="shared" si="253"/>
        <v>0</v>
      </c>
      <c r="AV67" s="116">
        <f t="shared" si="253"/>
        <v>0</v>
      </c>
      <c r="AW67" s="116">
        <f t="shared" si="253"/>
        <v>0</v>
      </c>
      <c r="AX67" s="116">
        <f t="shared" si="253"/>
        <v>0</v>
      </c>
      <c r="AY67" s="116">
        <f t="shared" si="253"/>
        <v>0</v>
      </c>
      <c r="AZ67" s="116">
        <f t="shared" si="253"/>
        <v>0</v>
      </c>
      <c r="BA67" s="116">
        <f t="shared" si="253"/>
        <v>0</v>
      </c>
      <c r="BB67" s="116">
        <f t="shared" si="253"/>
        <v>0</v>
      </c>
      <c r="BC67" s="116">
        <f t="shared" si="253"/>
        <v>0</v>
      </c>
      <c r="BD67" s="116">
        <f t="shared" si="253"/>
        <v>0</v>
      </c>
      <c r="BE67" s="116">
        <f t="shared" si="253"/>
        <v>0</v>
      </c>
      <c r="BF67" s="116">
        <f t="shared" si="253"/>
        <v>0</v>
      </c>
      <c r="BG67" s="116">
        <f t="shared" si="253"/>
        <v>0</v>
      </c>
      <c r="BH67" s="116">
        <f t="shared" si="253"/>
        <v>0</v>
      </c>
      <c r="BI67" s="116">
        <f t="shared" si="253"/>
        <v>0</v>
      </c>
      <c r="BJ67" s="116">
        <f t="shared" si="253"/>
        <v>0</v>
      </c>
      <c r="BK67" s="116">
        <f t="shared" si="253"/>
        <v>0</v>
      </c>
      <c r="BL67" s="116">
        <f t="shared" si="253"/>
        <v>0</v>
      </c>
      <c r="BM67" s="116">
        <f t="shared" si="253"/>
        <v>0</v>
      </c>
      <c r="BN67" s="116">
        <f t="shared" si="253"/>
        <v>0</v>
      </c>
      <c r="BO67" s="116">
        <f t="shared" si="253"/>
        <v>0</v>
      </c>
      <c r="BP67" s="116">
        <f t="shared" si="253"/>
        <v>0</v>
      </c>
      <c r="BQ67" s="116">
        <f t="shared" si="253"/>
        <v>0</v>
      </c>
      <c r="BR67" s="116">
        <f t="shared" si="253"/>
        <v>0</v>
      </c>
      <c r="BS67" s="116">
        <f t="shared" si="253"/>
        <v>0</v>
      </c>
      <c r="BT67" s="116">
        <f t="shared" si="253"/>
        <v>0</v>
      </c>
      <c r="BU67" s="116">
        <f t="shared" si="253"/>
        <v>0</v>
      </c>
      <c r="BV67" s="116">
        <f t="shared" si="253"/>
        <v>0</v>
      </c>
      <c r="BW67" s="116">
        <f t="shared" si="253"/>
        <v>0</v>
      </c>
      <c r="BX67" s="116">
        <f t="shared" si="253"/>
        <v>0</v>
      </c>
      <c r="BY67" s="117">
        <v>0.0</v>
      </c>
      <c r="BZ67" s="117">
        <v>0.0</v>
      </c>
      <c r="CA67" s="117">
        <v>0.0</v>
      </c>
      <c r="CB67" s="117">
        <v>0.0</v>
      </c>
      <c r="CC67" s="117">
        <v>0.0</v>
      </c>
      <c r="CD67" s="118">
        <f t="shared" si="8"/>
        <v>0</v>
      </c>
      <c r="CE67" s="118">
        <f t="shared" si="9"/>
        <v>0</v>
      </c>
      <c r="CF67" s="118">
        <f t="shared" ref="CF67:CI67" si="254">AP67</f>
        <v>0</v>
      </c>
      <c r="CG67" s="118">
        <f t="shared" si="254"/>
        <v>267.3360861</v>
      </c>
      <c r="CH67" s="118">
        <f t="shared" si="254"/>
        <v>0</v>
      </c>
      <c r="CI67" s="118">
        <f t="shared" si="254"/>
        <v>0</v>
      </c>
      <c r="CJ67" s="118">
        <f t="shared" si="11"/>
        <v>0</v>
      </c>
      <c r="CK67" s="118">
        <f t="shared" si="12"/>
        <v>0</v>
      </c>
      <c r="CL67" s="118">
        <f t="shared" si="13"/>
        <v>0</v>
      </c>
      <c r="CM67" s="118">
        <f t="shared" si="14"/>
        <v>0</v>
      </c>
      <c r="CN67" s="118">
        <f t="shared" si="15"/>
        <v>0</v>
      </c>
      <c r="CO67" s="118">
        <f t="shared" si="16"/>
        <v>0</v>
      </c>
      <c r="CP67" s="118">
        <f t="shared" si="17"/>
        <v>0</v>
      </c>
      <c r="CQ67" s="118">
        <f t="shared" si="18"/>
        <v>0</v>
      </c>
      <c r="CR67" s="118">
        <f t="shared" ref="CR67:CS67" si="255">BL67</f>
        <v>0</v>
      </c>
      <c r="CS67" s="118">
        <f t="shared" si="255"/>
        <v>0</v>
      </c>
      <c r="CT67" s="118">
        <f t="shared" ref="CT67:CV67" si="256">BP67</f>
        <v>0</v>
      </c>
      <c r="CU67" s="118">
        <f t="shared" si="256"/>
        <v>0</v>
      </c>
      <c r="CV67" s="118">
        <f t="shared" si="256"/>
        <v>0</v>
      </c>
      <c r="CW67" s="118">
        <f t="shared" si="21"/>
        <v>0</v>
      </c>
      <c r="CX67" s="118">
        <f t="shared" si="22"/>
        <v>0</v>
      </c>
      <c r="CY67" s="118">
        <f t="shared" si="23"/>
        <v>0</v>
      </c>
      <c r="CZ67" s="119">
        <f t="shared" si="24"/>
        <v>267.3360861</v>
      </c>
      <c r="DA67" s="120"/>
    </row>
    <row r="68">
      <c r="A68" s="109" t="str">
        <f t="shared" si="5"/>
        <v>TyReichert</v>
      </c>
      <c r="B68" s="110">
        <f t="shared" si="6"/>
        <v>61</v>
      </c>
      <c r="C68" s="121" t="s">
        <v>266</v>
      </c>
      <c r="D68" s="121" t="s">
        <v>267</v>
      </c>
      <c r="E68" s="109" t="s">
        <v>83</v>
      </c>
      <c r="F68" s="112" t="s">
        <v>185</v>
      </c>
      <c r="G68" s="113">
        <v>33.36</v>
      </c>
      <c r="H68" s="113">
        <v>0.0</v>
      </c>
      <c r="I68" s="114">
        <v>0.0</v>
      </c>
      <c r="J68" s="114"/>
      <c r="K68" s="114"/>
      <c r="L68" s="114"/>
      <c r="M68" s="114"/>
      <c r="N68" s="114"/>
      <c r="O68" s="114"/>
      <c r="P68" s="114"/>
      <c r="Q68" s="115"/>
      <c r="R68" s="115"/>
      <c r="S68" s="115"/>
      <c r="T68" s="115"/>
      <c r="U68" s="115"/>
      <c r="V68" s="115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6">
        <f t="shared" ref="AP68:BX68" si="257">((G68/G$4)*1000)*G$5</f>
        <v>258.2658409</v>
      </c>
      <c r="AQ68" s="116">
        <f t="shared" si="257"/>
        <v>0</v>
      </c>
      <c r="AR68" s="116">
        <f t="shared" si="257"/>
        <v>0</v>
      </c>
      <c r="AS68" s="116">
        <f t="shared" si="257"/>
        <v>0</v>
      </c>
      <c r="AT68" s="116">
        <f t="shared" si="257"/>
        <v>0</v>
      </c>
      <c r="AU68" s="116">
        <f t="shared" si="257"/>
        <v>0</v>
      </c>
      <c r="AV68" s="116">
        <f t="shared" si="257"/>
        <v>0</v>
      </c>
      <c r="AW68" s="116">
        <f t="shared" si="257"/>
        <v>0</v>
      </c>
      <c r="AX68" s="116">
        <f t="shared" si="257"/>
        <v>0</v>
      </c>
      <c r="AY68" s="116">
        <f t="shared" si="257"/>
        <v>0</v>
      </c>
      <c r="AZ68" s="116">
        <f t="shared" si="257"/>
        <v>0</v>
      </c>
      <c r="BA68" s="116">
        <f t="shared" si="257"/>
        <v>0</v>
      </c>
      <c r="BB68" s="116">
        <f t="shared" si="257"/>
        <v>0</v>
      </c>
      <c r="BC68" s="116">
        <f t="shared" si="257"/>
        <v>0</v>
      </c>
      <c r="BD68" s="116">
        <f t="shared" si="257"/>
        <v>0</v>
      </c>
      <c r="BE68" s="116">
        <f t="shared" si="257"/>
        <v>0</v>
      </c>
      <c r="BF68" s="116">
        <f t="shared" si="257"/>
        <v>0</v>
      </c>
      <c r="BG68" s="116">
        <f t="shared" si="257"/>
        <v>0</v>
      </c>
      <c r="BH68" s="116">
        <f t="shared" si="257"/>
        <v>0</v>
      </c>
      <c r="BI68" s="116">
        <f t="shared" si="257"/>
        <v>0</v>
      </c>
      <c r="BJ68" s="116">
        <f t="shared" si="257"/>
        <v>0</v>
      </c>
      <c r="BK68" s="116">
        <f t="shared" si="257"/>
        <v>0</v>
      </c>
      <c r="BL68" s="116">
        <f t="shared" si="257"/>
        <v>0</v>
      </c>
      <c r="BM68" s="116">
        <f t="shared" si="257"/>
        <v>0</v>
      </c>
      <c r="BN68" s="116">
        <f t="shared" si="257"/>
        <v>0</v>
      </c>
      <c r="BO68" s="116">
        <f t="shared" si="257"/>
        <v>0</v>
      </c>
      <c r="BP68" s="116">
        <f t="shared" si="257"/>
        <v>0</v>
      </c>
      <c r="BQ68" s="116">
        <f t="shared" si="257"/>
        <v>0</v>
      </c>
      <c r="BR68" s="116">
        <f t="shared" si="257"/>
        <v>0</v>
      </c>
      <c r="BS68" s="116">
        <f t="shared" si="257"/>
        <v>0</v>
      </c>
      <c r="BT68" s="116">
        <f t="shared" si="257"/>
        <v>0</v>
      </c>
      <c r="BU68" s="116">
        <f t="shared" si="257"/>
        <v>0</v>
      </c>
      <c r="BV68" s="116">
        <f t="shared" si="257"/>
        <v>0</v>
      </c>
      <c r="BW68" s="116">
        <f t="shared" si="257"/>
        <v>0</v>
      </c>
      <c r="BX68" s="116">
        <f t="shared" si="257"/>
        <v>0</v>
      </c>
      <c r="BY68" s="117">
        <v>0.0</v>
      </c>
      <c r="BZ68" s="117">
        <v>0.0</v>
      </c>
      <c r="CA68" s="117">
        <v>0.0</v>
      </c>
      <c r="CB68" s="117">
        <v>0.0</v>
      </c>
      <c r="CC68" s="117">
        <v>0.0</v>
      </c>
      <c r="CD68" s="118">
        <f t="shared" si="8"/>
        <v>0</v>
      </c>
      <c r="CE68" s="118">
        <f t="shared" si="9"/>
        <v>0</v>
      </c>
      <c r="CF68" s="118">
        <f t="shared" ref="CF68:CI68" si="258">AP68</f>
        <v>258.2658409</v>
      </c>
      <c r="CG68" s="118">
        <f t="shared" si="258"/>
        <v>0</v>
      </c>
      <c r="CH68" s="118">
        <f t="shared" si="258"/>
        <v>0</v>
      </c>
      <c r="CI68" s="118">
        <f t="shared" si="258"/>
        <v>0</v>
      </c>
      <c r="CJ68" s="118">
        <f t="shared" si="11"/>
        <v>0</v>
      </c>
      <c r="CK68" s="118">
        <f t="shared" si="12"/>
        <v>0</v>
      </c>
      <c r="CL68" s="118">
        <f t="shared" si="13"/>
        <v>0</v>
      </c>
      <c r="CM68" s="118">
        <f t="shared" si="14"/>
        <v>0</v>
      </c>
      <c r="CN68" s="118">
        <f t="shared" si="15"/>
        <v>0</v>
      </c>
      <c r="CO68" s="118">
        <f t="shared" si="16"/>
        <v>0</v>
      </c>
      <c r="CP68" s="118">
        <f t="shared" si="17"/>
        <v>0</v>
      </c>
      <c r="CQ68" s="118">
        <f t="shared" si="18"/>
        <v>0</v>
      </c>
      <c r="CR68" s="118">
        <f t="shared" ref="CR68:CS68" si="259">BL68</f>
        <v>0</v>
      </c>
      <c r="CS68" s="118">
        <f t="shared" si="259"/>
        <v>0</v>
      </c>
      <c r="CT68" s="118">
        <f t="shared" ref="CT68:CV68" si="260">BP68</f>
        <v>0</v>
      </c>
      <c r="CU68" s="118">
        <f t="shared" si="260"/>
        <v>0</v>
      </c>
      <c r="CV68" s="118">
        <f t="shared" si="260"/>
        <v>0</v>
      </c>
      <c r="CW68" s="118">
        <f t="shared" si="21"/>
        <v>0</v>
      </c>
      <c r="CX68" s="118">
        <f t="shared" si="22"/>
        <v>0</v>
      </c>
      <c r="CY68" s="118">
        <f t="shared" si="23"/>
        <v>0</v>
      </c>
      <c r="CZ68" s="119">
        <f t="shared" si="24"/>
        <v>258.2658409</v>
      </c>
      <c r="DA68" s="120"/>
    </row>
    <row r="69">
      <c r="A69" s="109" t="str">
        <f t="shared" si="5"/>
        <v>JackThompson</v>
      </c>
      <c r="B69" s="110">
        <f t="shared" si="6"/>
        <v>62</v>
      </c>
      <c r="C69" s="121" t="s">
        <v>245</v>
      </c>
      <c r="D69" s="121" t="s">
        <v>268</v>
      </c>
      <c r="E69" s="109" t="s">
        <v>225</v>
      </c>
      <c r="F69" s="112" t="s">
        <v>170</v>
      </c>
      <c r="G69" s="113">
        <v>32.03</v>
      </c>
      <c r="H69" s="113">
        <v>0.0</v>
      </c>
      <c r="I69" s="114">
        <v>0.0</v>
      </c>
      <c r="J69" s="114"/>
      <c r="K69" s="114"/>
      <c r="L69" s="114"/>
      <c r="M69" s="114"/>
      <c r="N69" s="114"/>
      <c r="O69" s="114"/>
      <c r="P69" s="114"/>
      <c r="Q69" s="115"/>
      <c r="R69" s="115"/>
      <c r="S69" s="115"/>
      <c r="T69" s="115"/>
      <c r="U69" s="115"/>
      <c r="V69" s="115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6">
        <f t="shared" ref="AP69:BX69" si="261">((G69/G$4)*1000)*G$5</f>
        <v>247.9692711</v>
      </c>
      <c r="AQ69" s="116">
        <f t="shared" si="261"/>
        <v>0</v>
      </c>
      <c r="AR69" s="116">
        <f t="shared" si="261"/>
        <v>0</v>
      </c>
      <c r="AS69" s="116">
        <f t="shared" si="261"/>
        <v>0</v>
      </c>
      <c r="AT69" s="116">
        <f t="shared" si="261"/>
        <v>0</v>
      </c>
      <c r="AU69" s="116">
        <f t="shared" si="261"/>
        <v>0</v>
      </c>
      <c r="AV69" s="116">
        <f t="shared" si="261"/>
        <v>0</v>
      </c>
      <c r="AW69" s="116">
        <f t="shared" si="261"/>
        <v>0</v>
      </c>
      <c r="AX69" s="116">
        <f t="shared" si="261"/>
        <v>0</v>
      </c>
      <c r="AY69" s="116">
        <f t="shared" si="261"/>
        <v>0</v>
      </c>
      <c r="AZ69" s="116">
        <f t="shared" si="261"/>
        <v>0</v>
      </c>
      <c r="BA69" s="116">
        <f t="shared" si="261"/>
        <v>0</v>
      </c>
      <c r="BB69" s="116">
        <f t="shared" si="261"/>
        <v>0</v>
      </c>
      <c r="BC69" s="116">
        <f t="shared" si="261"/>
        <v>0</v>
      </c>
      <c r="BD69" s="116">
        <f t="shared" si="261"/>
        <v>0</v>
      </c>
      <c r="BE69" s="116">
        <f t="shared" si="261"/>
        <v>0</v>
      </c>
      <c r="BF69" s="116">
        <f t="shared" si="261"/>
        <v>0</v>
      </c>
      <c r="BG69" s="116">
        <f t="shared" si="261"/>
        <v>0</v>
      </c>
      <c r="BH69" s="116">
        <f t="shared" si="261"/>
        <v>0</v>
      </c>
      <c r="BI69" s="116">
        <f t="shared" si="261"/>
        <v>0</v>
      </c>
      <c r="BJ69" s="116">
        <f t="shared" si="261"/>
        <v>0</v>
      </c>
      <c r="BK69" s="116">
        <f t="shared" si="261"/>
        <v>0</v>
      </c>
      <c r="BL69" s="116">
        <f t="shared" si="261"/>
        <v>0</v>
      </c>
      <c r="BM69" s="116">
        <f t="shared" si="261"/>
        <v>0</v>
      </c>
      <c r="BN69" s="116">
        <f t="shared" si="261"/>
        <v>0</v>
      </c>
      <c r="BO69" s="116">
        <f t="shared" si="261"/>
        <v>0</v>
      </c>
      <c r="BP69" s="116">
        <f t="shared" si="261"/>
        <v>0</v>
      </c>
      <c r="BQ69" s="116">
        <f t="shared" si="261"/>
        <v>0</v>
      </c>
      <c r="BR69" s="116">
        <f t="shared" si="261"/>
        <v>0</v>
      </c>
      <c r="BS69" s="116">
        <f t="shared" si="261"/>
        <v>0</v>
      </c>
      <c r="BT69" s="116">
        <f t="shared" si="261"/>
        <v>0</v>
      </c>
      <c r="BU69" s="116">
        <f t="shared" si="261"/>
        <v>0</v>
      </c>
      <c r="BV69" s="116">
        <f t="shared" si="261"/>
        <v>0</v>
      </c>
      <c r="BW69" s="116">
        <f t="shared" si="261"/>
        <v>0</v>
      </c>
      <c r="BX69" s="116">
        <f t="shared" si="261"/>
        <v>0</v>
      </c>
      <c r="BY69" s="117">
        <v>0.0</v>
      </c>
      <c r="BZ69" s="117">
        <v>0.0</v>
      </c>
      <c r="CA69" s="117">
        <v>0.0</v>
      </c>
      <c r="CB69" s="117">
        <v>0.0</v>
      </c>
      <c r="CC69" s="117">
        <v>0.0</v>
      </c>
      <c r="CD69" s="118">
        <f t="shared" si="8"/>
        <v>0</v>
      </c>
      <c r="CE69" s="118">
        <f t="shared" si="9"/>
        <v>0</v>
      </c>
      <c r="CF69" s="118">
        <f t="shared" ref="CF69:CI69" si="262">AP69</f>
        <v>247.9692711</v>
      </c>
      <c r="CG69" s="118">
        <f t="shared" si="262"/>
        <v>0</v>
      </c>
      <c r="CH69" s="118">
        <f t="shared" si="262"/>
        <v>0</v>
      </c>
      <c r="CI69" s="118">
        <f t="shared" si="262"/>
        <v>0</v>
      </c>
      <c r="CJ69" s="118">
        <f t="shared" si="11"/>
        <v>0</v>
      </c>
      <c r="CK69" s="118">
        <f t="shared" si="12"/>
        <v>0</v>
      </c>
      <c r="CL69" s="118">
        <f t="shared" si="13"/>
        <v>0</v>
      </c>
      <c r="CM69" s="118">
        <f t="shared" si="14"/>
        <v>0</v>
      </c>
      <c r="CN69" s="118">
        <f t="shared" si="15"/>
        <v>0</v>
      </c>
      <c r="CO69" s="118">
        <f t="shared" si="16"/>
        <v>0</v>
      </c>
      <c r="CP69" s="118">
        <f t="shared" si="17"/>
        <v>0</v>
      </c>
      <c r="CQ69" s="118">
        <f t="shared" si="18"/>
        <v>0</v>
      </c>
      <c r="CR69" s="118">
        <f t="shared" ref="CR69:CS69" si="263">BL69</f>
        <v>0</v>
      </c>
      <c r="CS69" s="118">
        <f t="shared" si="263"/>
        <v>0</v>
      </c>
      <c r="CT69" s="118">
        <f t="shared" ref="CT69:CV69" si="264">BP69</f>
        <v>0</v>
      </c>
      <c r="CU69" s="118">
        <f t="shared" si="264"/>
        <v>0</v>
      </c>
      <c r="CV69" s="118">
        <f t="shared" si="264"/>
        <v>0</v>
      </c>
      <c r="CW69" s="118">
        <f t="shared" si="21"/>
        <v>0</v>
      </c>
      <c r="CX69" s="118">
        <f t="shared" si="22"/>
        <v>0</v>
      </c>
      <c r="CY69" s="118">
        <f t="shared" si="23"/>
        <v>0</v>
      </c>
      <c r="CZ69" s="119">
        <f t="shared" si="24"/>
        <v>247.9692711</v>
      </c>
      <c r="DA69" s="120"/>
    </row>
    <row r="70">
      <c r="A70" s="109" t="str">
        <f t="shared" si="5"/>
        <v>MichaelEdwards</v>
      </c>
      <c r="B70" s="110">
        <f t="shared" si="6"/>
        <v>63</v>
      </c>
      <c r="C70" s="121" t="s">
        <v>269</v>
      </c>
      <c r="D70" s="121" t="s">
        <v>270</v>
      </c>
      <c r="E70" s="109" t="s">
        <v>134</v>
      </c>
      <c r="F70" s="112" t="s">
        <v>170</v>
      </c>
      <c r="G70" s="113">
        <v>31.44</v>
      </c>
      <c r="H70" s="113">
        <v>0.0</v>
      </c>
      <c r="I70" s="114">
        <v>0.0</v>
      </c>
      <c r="J70" s="114"/>
      <c r="K70" s="114"/>
      <c r="L70" s="114"/>
      <c r="M70" s="114"/>
      <c r="N70" s="114"/>
      <c r="O70" s="114"/>
      <c r="P70" s="114"/>
      <c r="Q70" s="115"/>
      <c r="R70" s="115"/>
      <c r="S70" s="115"/>
      <c r="T70" s="115"/>
      <c r="U70" s="115"/>
      <c r="V70" s="115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6">
        <f t="shared" ref="AP70:BX70" si="265">((G70/G$4)*1000)*G$5</f>
        <v>243.4016198</v>
      </c>
      <c r="AQ70" s="116">
        <f t="shared" si="265"/>
        <v>0</v>
      </c>
      <c r="AR70" s="116">
        <f t="shared" si="265"/>
        <v>0</v>
      </c>
      <c r="AS70" s="116">
        <f t="shared" si="265"/>
        <v>0</v>
      </c>
      <c r="AT70" s="116">
        <f t="shared" si="265"/>
        <v>0</v>
      </c>
      <c r="AU70" s="116">
        <f t="shared" si="265"/>
        <v>0</v>
      </c>
      <c r="AV70" s="116">
        <f t="shared" si="265"/>
        <v>0</v>
      </c>
      <c r="AW70" s="116">
        <f t="shared" si="265"/>
        <v>0</v>
      </c>
      <c r="AX70" s="116">
        <f t="shared" si="265"/>
        <v>0</v>
      </c>
      <c r="AY70" s="116">
        <f t="shared" si="265"/>
        <v>0</v>
      </c>
      <c r="AZ70" s="116">
        <f t="shared" si="265"/>
        <v>0</v>
      </c>
      <c r="BA70" s="116">
        <f t="shared" si="265"/>
        <v>0</v>
      </c>
      <c r="BB70" s="116">
        <f t="shared" si="265"/>
        <v>0</v>
      </c>
      <c r="BC70" s="116">
        <f t="shared" si="265"/>
        <v>0</v>
      </c>
      <c r="BD70" s="116">
        <f t="shared" si="265"/>
        <v>0</v>
      </c>
      <c r="BE70" s="116">
        <f t="shared" si="265"/>
        <v>0</v>
      </c>
      <c r="BF70" s="116">
        <f t="shared" si="265"/>
        <v>0</v>
      </c>
      <c r="BG70" s="116">
        <f t="shared" si="265"/>
        <v>0</v>
      </c>
      <c r="BH70" s="116">
        <f t="shared" si="265"/>
        <v>0</v>
      </c>
      <c r="BI70" s="116">
        <f t="shared" si="265"/>
        <v>0</v>
      </c>
      <c r="BJ70" s="116">
        <f t="shared" si="265"/>
        <v>0</v>
      </c>
      <c r="BK70" s="116">
        <f t="shared" si="265"/>
        <v>0</v>
      </c>
      <c r="BL70" s="116">
        <f t="shared" si="265"/>
        <v>0</v>
      </c>
      <c r="BM70" s="116">
        <f t="shared" si="265"/>
        <v>0</v>
      </c>
      <c r="BN70" s="116">
        <f t="shared" si="265"/>
        <v>0</v>
      </c>
      <c r="BO70" s="116">
        <f t="shared" si="265"/>
        <v>0</v>
      </c>
      <c r="BP70" s="116">
        <f t="shared" si="265"/>
        <v>0</v>
      </c>
      <c r="BQ70" s="116">
        <f t="shared" si="265"/>
        <v>0</v>
      </c>
      <c r="BR70" s="116">
        <f t="shared" si="265"/>
        <v>0</v>
      </c>
      <c r="BS70" s="116">
        <f t="shared" si="265"/>
        <v>0</v>
      </c>
      <c r="BT70" s="116">
        <f t="shared" si="265"/>
        <v>0</v>
      </c>
      <c r="BU70" s="116">
        <f t="shared" si="265"/>
        <v>0</v>
      </c>
      <c r="BV70" s="116">
        <f t="shared" si="265"/>
        <v>0</v>
      </c>
      <c r="BW70" s="116">
        <f t="shared" si="265"/>
        <v>0</v>
      </c>
      <c r="BX70" s="116">
        <f t="shared" si="265"/>
        <v>0</v>
      </c>
      <c r="BY70" s="117">
        <v>0.0</v>
      </c>
      <c r="BZ70" s="117">
        <v>0.0</v>
      </c>
      <c r="CA70" s="117">
        <v>0.0</v>
      </c>
      <c r="CB70" s="117">
        <v>0.0</v>
      </c>
      <c r="CC70" s="117">
        <v>0.0</v>
      </c>
      <c r="CD70" s="118">
        <f t="shared" si="8"/>
        <v>0</v>
      </c>
      <c r="CE70" s="118">
        <f t="shared" si="9"/>
        <v>0</v>
      </c>
      <c r="CF70" s="118">
        <f t="shared" ref="CF70:CI70" si="266">AP70</f>
        <v>243.4016198</v>
      </c>
      <c r="CG70" s="118">
        <f t="shared" si="266"/>
        <v>0</v>
      </c>
      <c r="CH70" s="118">
        <f t="shared" si="266"/>
        <v>0</v>
      </c>
      <c r="CI70" s="118">
        <f t="shared" si="266"/>
        <v>0</v>
      </c>
      <c r="CJ70" s="118">
        <f t="shared" si="11"/>
        <v>0</v>
      </c>
      <c r="CK70" s="118">
        <f t="shared" si="12"/>
        <v>0</v>
      </c>
      <c r="CL70" s="118">
        <f t="shared" si="13"/>
        <v>0</v>
      </c>
      <c r="CM70" s="118">
        <f t="shared" si="14"/>
        <v>0</v>
      </c>
      <c r="CN70" s="118">
        <f t="shared" si="15"/>
        <v>0</v>
      </c>
      <c r="CO70" s="118">
        <f t="shared" si="16"/>
        <v>0</v>
      </c>
      <c r="CP70" s="118">
        <f t="shared" si="17"/>
        <v>0</v>
      </c>
      <c r="CQ70" s="118">
        <f t="shared" si="18"/>
        <v>0</v>
      </c>
      <c r="CR70" s="118">
        <f t="shared" ref="CR70:CS70" si="267">BL70</f>
        <v>0</v>
      </c>
      <c r="CS70" s="118">
        <f t="shared" si="267"/>
        <v>0</v>
      </c>
      <c r="CT70" s="118">
        <f t="shared" ref="CT70:CV70" si="268">BP70</f>
        <v>0</v>
      </c>
      <c r="CU70" s="118">
        <f t="shared" si="268"/>
        <v>0</v>
      </c>
      <c r="CV70" s="118">
        <f t="shared" si="268"/>
        <v>0</v>
      </c>
      <c r="CW70" s="118">
        <f t="shared" si="21"/>
        <v>0</v>
      </c>
      <c r="CX70" s="118">
        <f t="shared" si="22"/>
        <v>0</v>
      </c>
      <c r="CY70" s="118">
        <f t="shared" si="23"/>
        <v>0</v>
      </c>
      <c r="CZ70" s="119">
        <f t="shared" si="24"/>
        <v>243.4016198</v>
      </c>
      <c r="DA70" s="120"/>
    </row>
    <row r="71">
      <c r="A71" s="109" t="str">
        <f t="shared" si="5"/>
        <v>LevMartin</v>
      </c>
      <c r="B71" s="110">
        <f t="shared" si="6"/>
        <v>64</v>
      </c>
      <c r="C71" s="121" t="s">
        <v>271</v>
      </c>
      <c r="D71" s="121" t="s">
        <v>248</v>
      </c>
      <c r="E71" s="109" t="s">
        <v>265</v>
      </c>
      <c r="F71" s="112" t="s">
        <v>185</v>
      </c>
      <c r="G71" s="113">
        <v>0.0</v>
      </c>
      <c r="H71" s="113">
        <v>29.31</v>
      </c>
      <c r="I71" s="114">
        <v>0.0</v>
      </c>
      <c r="J71" s="114"/>
      <c r="K71" s="114"/>
      <c r="L71" s="114"/>
      <c r="M71" s="114"/>
      <c r="N71" s="114"/>
      <c r="O71" s="114"/>
      <c r="P71" s="114"/>
      <c r="Q71" s="115"/>
      <c r="R71" s="115"/>
      <c r="S71" s="115"/>
      <c r="T71" s="115"/>
      <c r="U71" s="115"/>
      <c r="V71" s="115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6">
        <f t="shared" ref="AP71:BX71" si="269">((G71/G$4)*1000)*G$5</f>
        <v>0</v>
      </c>
      <c r="AQ71" s="116">
        <f t="shared" si="269"/>
        <v>238.3821321</v>
      </c>
      <c r="AR71" s="116">
        <f t="shared" si="269"/>
        <v>0</v>
      </c>
      <c r="AS71" s="116">
        <f t="shared" si="269"/>
        <v>0</v>
      </c>
      <c r="AT71" s="116">
        <f t="shared" si="269"/>
        <v>0</v>
      </c>
      <c r="AU71" s="116">
        <f t="shared" si="269"/>
        <v>0</v>
      </c>
      <c r="AV71" s="116">
        <f t="shared" si="269"/>
        <v>0</v>
      </c>
      <c r="AW71" s="116">
        <f t="shared" si="269"/>
        <v>0</v>
      </c>
      <c r="AX71" s="116">
        <f t="shared" si="269"/>
        <v>0</v>
      </c>
      <c r="AY71" s="116">
        <f t="shared" si="269"/>
        <v>0</v>
      </c>
      <c r="AZ71" s="116">
        <f t="shared" si="269"/>
        <v>0</v>
      </c>
      <c r="BA71" s="116">
        <f t="shared" si="269"/>
        <v>0</v>
      </c>
      <c r="BB71" s="116">
        <f t="shared" si="269"/>
        <v>0</v>
      </c>
      <c r="BC71" s="116">
        <f t="shared" si="269"/>
        <v>0</v>
      </c>
      <c r="BD71" s="116">
        <f t="shared" si="269"/>
        <v>0</v>
      </c>
      <c r="BE71" s="116">
        <f t="shared" si="269"/>
        <v>0</v>
      </c>
      <c r="BF71" s="116">
        <f t="shared" si="269"/>
        <v>0</v>
      </c>
      <c r="BG71" s="116">
        <f t="shared" si="269"/>
        <v>0</v>
      </c>
      <c r="BH71" s="116">
        <f t="shared" si="269"/>
        <v>0</v>
      </c>
      <c r="BI71" s="116">
        <f t="shared" si="269"/>
        <v>0</v>
      </c>
      <c r="BJ71" s="116">
        <f t="shared" si="269"/>
        <v>0</v>
      </c>
      <c r="BK71" s="116">
        <f t="shared" si="269"/>
        <v>0</v>
      </c>
      <c r="BL71" s="116">
        <f t="shared" si="269"/>
        <v>0</v>
      </c>
      <c r="BM71" s="116">
        <f t="shared" si="269"/>
        <v>0</v>
      </c>
      <c r="BN71" s="116">
        <f t="shared" si="269"/>
        <v>0</v>
      </c>
      <c r="BO71" s="116">
        <f t="shared" si="269"/>
        <v>0</v>
      </c>
      <c r="BP71" s="116">
        <f t="shared" si="269"/>
        <v>0</v>
      </c>
      <c r="BQ71" s="116">
        <f t="shared" si="269"/>
        <v>0</v>
      </c>
      <c r="BR71" s="116">
        <f t="shared" si="269"/>
        <v>0</v>
      </c>
      <c r="BS71" s="116">
        <f t="shared" si="269"/>
        <v>0</v>
      </c>
      <c r="BT71" s="116">
        <f t="shared" si="269"/>
        <v>0</v>
      </c>
      <c r="BU71" s="116">
        <f t="shared" si="269"/>
        <v>0</v>
      </c>
      <c r="BV71" s="116">
        <f t="shared" si="269"/>
        <v>0</v>
      </c>
      <c r="BW71" s="116">
        <f t="shared" si="269"/>
        <v>0</v>
      </c>
      <c r="BX71" s="116">
        <f t="shared" si="269"/>
        <v>0</v>
      </c>
      <c r="BY71" s="117">
        <v>0.0</v>
      </c>
      <c r="BZ71" s="117">
        <v>0.0</v>
      </c>
      <c r="CA71" s="117">
        <v>0.0</v>
      </c>
      <c r="CB71" s="117">
        <v>0.0</v>
      </c>
      <c r="CC71" s="117">
        <v>0.0</v>
      </c>
      <c r="CD71" s="118">
        <f t="shared" si="8"/>
        <v>0</v>
      </c>
      <c r="CE71" s="118">
        <f t="shared" si="9"/>
        <v>0</v>
      </c>
      <c r="CF71" s="118">
        <f t="shared" ref="CF71:CI71" si="270">AP71</f>
        <v>0</v>
      </c>
      <c r="CG71" s="118">
        <f t="shared" si="270"/>
        <v>238.3821321</v>
      </c>
      <c r="CH71" s="118">
        <f t="shared" si="270"/>
        <v>0</v>
      </c>
      <c r="CI71" s="118">
        <f t="shared" si="270"/>
        <v>0</v>
      </c>
      <c r="CJ71" s="118">
        <f t="shared" si="11"/>
        <v>0</v>
      </c>
      <c r="CK71" s="118">
        <f t="shared" si="12"/>
        <v>0</v>
      </c>
      <c r="CL71" s="118">
        <f t="shared" si="13"/>
        <v>0</v>
      </c>
      <c r="CM71" s="118">
        <f t="shared" si="14"/>
        <v>0</v>
      </c>
      <c r="CN71" s="118">
        <f t="shared" si="15"/>
        <v>0</v>
      </c>
      <c r="CO71" s="118">
        <f t="shared" si="16"/>
        <v>0</v>
      </c>
      <c r="CP71" s="118">
        <f t="shared" si="17"/>
        <v>0</v>
      </c>
      <c r="CQ71" s="118">
        <f t="shared" si="18"/>
        <v>0</v>
      </c>
      <c r="CR71" s="118">
        <f t="shared" ref="CR71:CS71" si="271">BL71</f>
        <v>0</v>
      </c>
      <c r="CS71" s="118">
        <f t="shared" si="271"/>
        <v>0</v>
      </c>
      <c r="CT71" s="118">
        <f t="shared" ref="CT71:CV71" si="272">BP71</f>
        <v>0</v>
      </c>
      <c r="CU71" s="118">
        <f t="shared" si="272"/>
        <v>0</v>
      </c>
      <c r="CV71" s="118">
        <f t="shared" si="272"/>
        <v>0</v>
      </c>
      <c r="CW71" s="118">
        <f t="shared" si="21"/>
        <v>0</v>
      </c>
      <c r="CX71" s="118">
        <f t="shared" si="22"/>
        <v>0</v>
      </c>
      <c r="CY71" s="118">
        <f t="shared" si="23"/>
        <v>0</v>
      </c>
      <c r="CZ71" s="119">
        <f t="shared" si="24"/>
        <v>238.3821321</v>
      </c>
      <c r="DA71" s="120"/>
    </row>
    <row r="72">
      <c r="A72" s="109" t="str">
        <f t="shared" si="5"/>
        <v>LoganBown</v>
      </c>
      <c r="B72" s="110">
        <f t="shared" si="6"/>
        <v>65</v>
      </c>
      <c r="C72" s="121" t="s">
        <v>272</v>
      </c>
      <c r="D72" s="121" t="s">
        <v>273</v>
      </c>
      <c r="E72" s="109" t="s">
        <v>274</v>
      </c>
      <c r="F72" s="112" t="s">
        <v>221</v>
      </c>
      <c r="G72" s="113">
        <v>0.0</v>
      </c>
      <c r="H72" s="113">
        <v>0.0</v>
      </c>
      <c r="I72" s="114">
        <v>25.42</v>
      </c>
      <c r="J72" s="114"/>
      <c r="K72" s="114"/>
      <c r="L72" s="114"/>
      <c r="M72" s="114"/>
      <c r="N72" s="114"/>
      <c r="O72" s="114"/>
      <c r="P72" s="114"/>
      <c r="Q72" s="115"/>
      <c r="R72" s="115"/>
      <c r="S72" s="115"/>
      <c r="T72" s="115"/>
      <c r="U72" s="115"/>
      <c r="V72" s="115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6">
        <f t="shared" ref="AP72:BX72" si="273">((G72/G$4)*1000)*G$5</f>
        <v>0</v>
      </c>
      <c r="AQ72" s="116">
        <f t="shared" si="273"/>
        <v>0</v>
      </c>
      <c r="AR72" s="116">
        <f t="shared" si="273"/>
        <v>196.6555582</v>
      </c>
      <c r="AS72" s="116">
        <f t="shared" si="273"/>
        <v>0</v>
      </c>
      <c r="AT72" s="116">
        <f t="shared" si="273"/>
        <v>0</v>
      </c>
      <c r="AU72" s="116">
        <f t="shared" si="273"/>
        <v>0</v>
      </c>
      <c r="AV72" s="116">
        <f t="shared" si="273"/>
        <v>0</v>
      </c>
      <c r="AW72" s="116">
        <f t="shared" si="273"/>
        <v>0</v>
      </c>
      <c r="AX72" s="116">
        <f t="shared" si="273"/>
        <v>0</v>
      </c>
      <c r="AY72" s="116">
        <f t="shared" si="273"/>
        <v>0</v>
      </c>
      <c r="AZ72" s="116">
        <f t="shared" si="273"/>
        <v>0</v>
      </c>
      <c r="BA72" s="116">
        <f t="shared" si="273"/>
        <v>0</v>
      </c>
      <c r="BB72" s="116">
        <f t="shared" si="273"/>
        <v>0</v>
      </c>
      <c r="BC72" s="116">
        <f t="shared" si="273"/>
        <v>0</v>
      </c>
      <c r="BD72" s="116">
        <f t="shared" si="273"/>
        <v>0</v>
      </c>
      <c r="BE72" s="116">
        <f t="shared" si="273"/>
        <v>0</v>
      </c>
      <c r="BF72" s="116">
        <f t="shared" si="273"/>
        <v>0</v>
      </c>
      <c r="BG72" s="116">
        <f t="shared" si="273"/>
        <v>0</v>
      </c>
      <c r="BH72" s="116">
        <f t="shared" si="273"/>
        <v>0</v>
      </c>
      <c r="BI72" s="116">
        <f t="shared" si="273"/>
        <v>0</v>
      </c>
      <c r="BJ72" s="116">
        <f t="shared" si="273"/>
        <v>0</v>
      </c>
      <c r="BK72" s="116">
        <f t="shared" si="273"/>
        <v>0</v>
      </c>
      <c r="BL72" s="116">
        <f t="shared" si="273"/>
        <v>0</v>
      </c>
      <c r="BM72" s="116">
        <f t="shared" si="273"/>
        <v>0</v>
      </c>
      <c r="BN72" s="116">
        <f t="shared" si="273"/>
        <v>0</v>
      </c>
      <c r="BO72" s="116">
        <f t="shared" si="273"/>
        <v>0</v>
      </c>
      <c r="BP72" s="116">
        <f t="shared" si="273"/>
        <v>0</v>
      </c>
      <c r="BQ72" s="116">
        <f t="shared" si="273"/>
        <v>0</v>
      </c>
      <c r="BR72" s="116">
        <f t="shared" si="273"/>
        <v>0</v>
      </c>
      <c r="BS72" s="116">
        <f t="shared" si="273"/>
        <v>0</v>
      </c>
      <c r="BT72" s="116">
        <f t="shared" si="273"/>
        <v>0</v>
      </c>
      <c r="BU72" s="116">
        <f t="shared" si="273"/>
        <v>0</v>
      </c>
      <c r="BV72" s="116">
        <f t="shared" si="273"/>
        <v>0</v>
      </c>
      <c r="BW72" s="116">
        <f t="shared" si="273"/>
        <v>0</v>
      </c>
      <c r="BX72" s="116">
        <f t="shared" si="273"/>
        <v>0</v>
      </c>
      <c r="BY72" s="116"/>
      <c r="BZ72" s="116"/>
      <c r="CA72" s="116"/>
      <c r="CB72" s="116"/>
      <c r="CC72" s="116"/>
      <c r="CD72" s="118">
        <f t="shared" si="8"/>
        <v>0</v>
      </c>
      <c r="CE72" s="118">
        <f t="shared" si="9"/>
        <v>0</v>
      </c>
      <c r="CF72" s="118">
        <f t="shared" ref="CF72:CI72" si="274">AP72</f>
        <v>0</v>
      </c>
      <c r="CG72" s="118">
        <f t="shared" si="274"/>
        <v>0</v>
      </c>
      <c r="CH72" s="118">
        <f t="shared" si="274"/>
        <v>196.6555582</v>
      </c>
      <c r="CI72" s="118">
        <f t="shared" si="274"/>
        <v>0</v>
      </c>
      <c r="CJ72" s="118">
        <f t="shared" si="11"/>
        <v>0</v>
      </c>
      <c r="CK72" s="118">
        <f t="shared" si="12"/>
        <v>0</v>
      </c>
      <c r="CL72" s="118">
        <f t="shared" si="13"/>
        <v>0</v>
      </c>
      <c r="CM72" s="118">
        <f t="shared" si="14"/>
        <v>0</v>
      </c>
      <c r="CN72" s="118">
        <f t="shared" si="15"/>
        <v>0</v>
      </c>
      <c r="CO72" s="118">
        <f t="shared" si="16"/>
        <v>0</v>
      </c>
      <c r="CP72" s="118">
        <f t="shared" si="17"/>
        <v>0</v>
      </c>
      <c r="CQ72" s="118">
        <f t="shared" si="18"/>
        <v>0</v>
      </c>
      <c r="CR72" s="118">
        <f t="shared" ref="CR72:CS72" si="275">BL72</f>
        <v>0</v>
      </c>
      <c r="CS72" s="118">
        <f t="shared" si="275"/>
        <v>0</v>
      </c>
      <c r="CT72" s="118">
        <f t="shared" ref="CT72:CV72" si="276">BP72</f>
        <v>0</v>
      </c>
      <c r="CU72" s="118">
        <f t="shared" si="276"/>
        <v>0</v>
      </c>
      <c r="CV72" s="118">
        <f t="shared" si="276"/>
        <v>0</v>
      </c>
      <c r="CW72" s="118">
        <f t="shared" si="21"/>
        <v>0</v>
      </c>
      <c r="CX72" s="118">
        <f t="shared" si="22"/>
        <v>0</v>
      </c>
      <c r="CY72" s="118">
        <f t="shared" si="23"/>
        <v>0</v>
      </c>
      <c r="CZ72" s="119">
        <f t="shared" si="24"/>
        <v>196.6555582</v>
      </c>
      <c r="DA72" s="120"/>
    </row>
    <row r="73">
      <c r="A73" s="109" t="str">
        <f t="shared" si="5"/>
        <v>BoazChiu</v>
      </c>
      <c r="B73" s="110">
        <f t="shared" si="6"/>
        <v>66</v>
      </c>
      <c r="C73" s="121" t="s">
        <v>275</v>
      </c>
      <c r="D73" s="121" t="s">
        <v>276</v>
      </c>
      <c r="E73" s="109" t="s">
        <v>103</v>
      </c>
      <c r="F73" s="112" t="s">
        <v>170</v>
      </c>
      <c r="G73" s="113">
        <v>0.0</v>
      </c>
      <c r="H73" s="113">
        <v>18.93</v>
      </c>
      <c r="I73" s="114">
        <v>0.0</v>
      </c>
      <c r="J73" s="114"/>
      <c r="K73" s="114"/>
      <c r="L73" s="114"/>
      <c r="M73" s="114"/>
      <c r="N73" s="114"/>
      <c r="O73" s="114"/>
      <c r="P73" s="114"/>
      <c r="Q73" s="115"/>
      <c r="R73" s="115"/>
      <c r="S73" s="115"/>
      <c r="T73" s="115"/>
      <c r="U73" s="115"/>
      <c r="V73" s="115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6">
        <f t="shared" ref="AP73:BX73" si="277">((G73/G$4)*1000)*G$5</f>
        <v>0</v>
      </c>
      <c r="AQ73" s="116">
        <f t="shared" si="277"/>
        <v>153.9602102</v>
      </c>
      <c r="AR73" s="116">
        <f t="shared" si="277"/>
        <v>0</v>
      </c>
      <c r="AS73" s="116">
        <f t="shared" si="277"/>
        <v>0</v>
      </c>
      <c r="AT73" s="116">
        <f t="shared" si="277"/>
        <v>0</v>
      </c>
      <c r="AU73" s="116">
        <f t="shared" si="277"/>
        <v>0</v>
      </c>
      <c r="AV73" s="116">
        <f t="shared" si="277"/>
        <v>0</v>
      </c>
      <c r="AW73" s="116">
        <f t="shared" si="277"/>
        <v>0</v>
      </c>
      <c r="AX73" s="116">
        <f t="shared" si="277"/>
        <v>0</v>
      </c>
      <c r="AY73" s="116">
        <f t="shared" si="277"/>
        <v>0</v>
      </c>
      <c r="AZ73" s="116">
        <f t="shared" si="277"/>
        <v>0</v>
      </c>
      <c r="BA73" s="116">
        <f t="shared" si="277"/>
        <v>0</v>
      </c>
      <c r="BB73" s="116">
        <f t="shared" si="277"/>
        <v>0</v>
      </c>
      <c r="BC73" s="116">
        <f t="shared" si="277"/>
        <v>0</v>
      </c>
      <c r="BD73" s="116">
        <f t="shared" si="277"/>
        <v>0</v>
      </c>
      <c r="BE73" s="116">
        <f t="shared" si="277"/>
        <v>0</v>
      </c>
      <c r="BF73" s="116">
        <f t="shared" si="277"/>
        <v>0</v>
      </c>
      <c r="BG73" s="116">
        <f t="shared" si="277"/>
        <v>0</v>
      </c>
      <c r="BH73" s="116">
        <f t="shared" si="277"/>
        <v>0</v>
      </c>
      <c r="BI73" s="116">
        <f t="shared" si="277"/>
        <v>0</v>
      </c>
      <c r="BJ73" s="116">
        <f t="shared" si="277"/>
        <v>0</v>
      </c>
      <c r="BK73" s="116">
        <f t="shared" si="277"/>
        <v>0</v>
      </c>
      <c r="BL73" s="116">
        <f t="shared" si="277"/>
        <v>0</v>
      </c>
      <c r="BM73" s="116">
        <f t="shared" si="277"/>
        <v>0</v>
      </c>
      <c r="BN73" s="116">
        <f t="shared" si="277"/>
        <v>0</v>
      </c>
      <c r="BO73" s="116">
        <f t="shared" si="277"/>
        <v>0</v>
      </c>
      <c r="BP73" s="116">
        <f t="shared" si="277"/>
        <v>0</v>
      </c>
      <c r="BQ73" s="116">
        <f t="shared" si="277"/>
        <v>0</v>
      </c>
      <c r="BR73" s="116">
        <f t="shared" si="277"/>
        <v>0</v>
      </c>
      <c r="BS73" s="116">
        <f t="shared" si="277"/>
        <v>0</v>
      </c>
      <c r="BT73" s="116">
        <f t="shared" si="277"/>
        <v>0</v>
      </c>
      <c r="BU73" s="116">
        <f t="shared" si="277"/>
        <v>0</v>
      </c>
      <c r="BV73" s="116">
        <f t="shared" si="277"/>
        <v>0</v>
      </c>
      <c r="BW73" s="116">
        <f t="shared" si="277"/>
        <v>0</v>
      </c>
      <c r="BX73" s="116">
        <f t="shared" si="277"/>
        <v>0</v>
      </c>
      <c r="BY73" s="117">
        <v>0.0</v>
      </c>
      <c r="BZ73" s="117">
        <v>0.0</v>
      </c>
      <c r="CA73" s="117">
        <v>0.0</v>
      </c>
      <c r="CB73" s="117">
        <v>0.0</v>
      </c>
      <c r="CC73" s="117">
        <v>0.0</v>
      </c>
      <c r="CD73" s="118">
        <f t="shared" si="8"/>
        <v>0</v>
      </c>
      <c r="CE73" s="118">
        <f t="shared" si="9"/>
        <v>0</v>
      </c>
      <c r="CF73" s="118">
        <f t="shared" ref="CF73:CI73" si="278">AP73</f>
        <v>0</v>
      </c>
      <c r="CG73" s="118">
        <f t="shared" si="278"/>
        <v>153.9602102</v>
      </c>
      <c r="CH73" s="118">
        <f t="shared" si="278"/>
        <v>0</v>
      </c>
      <c r="CI73" s="118">
        <f t="shared" si="278"/>
        <v>0</v>
      </c>
      <c r="CJ73" s="118">
        <f t="shared" si="11"/>
        <v>0</v>
      </c>
      <c r="CK73" s="118">
        <f t="shared" si="12"/>
        <v>0</v>
      </c>
      <c r="CL73" s="118">
        <f t="shared" si="13"/>
        <v>0</v>
      </c>
      <c r="CM73" s="118">
        <f t="shared" si="14"/>
        <v>0</v>
      </c>
      <c r="CN73" s="118">
        <f t="shared" si="15"/>
        <v>0</v>
      </c>
      <c r="CO73" s="118">
        <f t="shared" si="16"/>
        <v>0</v>
      </c>
      <c r="CP73" s="118">
        <f t="shared" si="17"/>
        <v>0</v>
      </c>
      <c r="CQ73" s="118">
        <f t="shared" si="18"/>
        <v>0</v>
      </c>
      <c r="CR73" s="118">
        <f t="shared" ref="CR73:CS73" si="279">BL73</f>
        <v>0</v>
      </c>
      <c r="CS73" s="118">
        <f t="shared" si="279"/>
        <v>0</v>
      </c>
      <c r="CT73" s="118">
        <f t="shared" ref="CT73:CV73" si="280">BP73</f>
        <v>0</v>
      </c>
      <c r="CU73" s="118">
        <f t="shared" si="280"/>
        <v>0</v>
      </c>
      <c r="CV73" s="118">
        <f t="shared" si="280"/>
        <v>0</v>
      </c>
      <c r="CW73" s="118">
        <f t="shared" si="21"/>
        <v>0</v>
      </c>
      <c r="CX73" s="118">
        <f t="shared" si="22"/>
        <v>0</v>
      </c>
      <c r="CY73" s="118">
        <f t="shared" si="23"/>
        <v>0</v>
      </c>
      <c r="CZ73" s="119">
        <f t="shared" si="24"/>
        <v>153.9602102</v>
      </c>
      <c r="DA73" s="120"/>
    </row>
    <row r="74">
      <c r="A74" s="109" t="str">
        <f t="shared" si="5"/>
        <v>RaleighYeo</v>
      </c>
      <c r="B74" s="110">
        <f t="shared" si="6"/>
        <v>67</v>
      </c>
      <c r="C74" s="121" t="s">
        <v>277</v>
      </c>
      <c r="D74" s="121" t="s">
        <v>278</v>
      </c>
      <c r="E74" s="109" t="s">
        <v>90</v>
      </c>
      <c r="F74" s="112" t="s">
        <v>170</v>
      </c>
      <c r="G74" s="113">
        <v>0.0</v>
      </c>
      <c r="H74" s="113">
        <v>18.12</v>
      </c>
      <c r="I74" s="114">
        <v>0.0</v>
      </c>
      <c r="J74" s="114"/>
      <c r="K74" s="114"/>
      <c r="L74" s="114"/>
      <c r="M74" s="114"/>
      <c r="N74" s="114"/>
      <c r="O74" s="114"/>
      <c r="P74" s="114"/>
      <c r="Q74" s="115"/>
      <c r="R74" s="115"/>
      <c r="S74" s="115"/>
      <c r="T74" s="115"/>
      <c r="U74" s="115"/>
      <c r="V74" s="115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6">
        <f t="shared" ref="AP74:BX74" si="281">((G74/G$4)*1000)*G$5</f>
        <v>0</v>
      </c>
      <c r="AQ74" s="116">
        <f t="shared" si="281"/>
        <v>147.3723724</v>
      </c>
      <c r="AR74" s="116">
        <f t="shared" si="281"/>
        <v>0</v>
      </c>
      <c r="AS74" s="116">
        <f t="shared" si="281"/>
        <v>0</v>
      </c>
      <c r="AT74" s="116">
        <f t="shared" si="281"/>
        <v>0</v>
      </c>
      <c r="AU74" s="116">
        <f t="shared" si="281"/>
        <v>0</v>
      </c>
      <c r="AV74" s="116">
        <f t="shared" si="281"/>
        <v>0</v>
      </c>
      <c r="AW74" s="116">
        <f t="shared" si="281"/>
        <v>0</v>
      </c>
      <c r="AX74" s="116">
        <f t="shared" si="281"/>
        <v>0</v>
      </c>
      <c r="AY74" s="116">
        <f t="shared" si="281"/>
        <v>0</v>
      </c>
      <c r="AZ74" s="116">
        <f t="shared" si="281"/>
        <v>0</v>
      </c>
      <c r="BA74" s="116">
        <f t="shared" si="281"/>
        <v>0</v>
      </c>
      <c r="BB74" s="116">
        <f t="shared" si="281"/>
        <v>0</v>
      </c>
      <c r="BC74" s="116">
        <f t="shared" si="281"/>
        <v>0</v>
      </c>
      <c r="BD74" s="116">
        <f t="shared" si="281"/>
        <v>0</v>
      </c>
      <c r="BE74" s="116">
        <f t="shared" si="281"/>
        <v>0</v>
      </c>
      <c r="BF74" s="116">
        <f t="shared" si="281"/>
        <v>0</v>
      </c>
      <c r="BG74" s="116">
        <f t="shared" si="281"/>
        <v>0</v>
      </c>
      <c r="BH74" s="116">
        <f t="shared" si="281"/>
        <v>0</v>
      </c>
      <c r="BI74" s="116">
        <f t="shared" si="281"/>
        <v>0</v>
      </c>
      <c r="BJ74" s="116">
        <f t="shared" si="281"/>
        <v>0</v>
      </c>
      <c r="BK74" s="116">
        <f t="shared" si="281"/>
        <v>0</v>
      </c>
      <c r="BL74" s="116">
        <f t="shared" si="281"/>
        <v>0</v>
      </c>
      <c r="BM74" s="116">
        <f t="shared" si="281"/>
        <v>0</v>
      </c>
      <c r="BN74" s="116">
        <f t="shared" si="281"/>
        <v>0</v>
      </c>
      <c r="BO74" s="116">
        <f t="shared" si="281"/>
        <v>0</v>
      </c>
      <c r="BP74" s="116">
        <f t="shared" si="281"/>
        <v>0</v>
      </c>
      <c r="BQ74" s="116">
        <f t="shared" si="281"/>
        <v>0</v>
      </c>
      <c r="BR74" s="116">
        <f t="shared" si="281"/>
        <v>0</v>
      </c>
      <c r="BS74" s="116">
        <f t="shared" si="281"/>
        <v>0</v>
      </c>
      <c r="BT74" s="116">
        <f t="shared" si="281"/>
        <v>0</v>
      </c>
      <c r="BU74" s="116">
        <f t="shared" si="281"/>
        <v>0</v>
      </c>
      <c r="BV74" s="116">
        <f t="shared" si="281"/>
        <v>0</v>
      </c>
      <c r="BW74" s="116">
        <f t="shared" si="281"/>
        <v>0</v>
      </c>
      <c r="BX74" s="116">
        <f t="shared" si="281"/>
        <v>0</v>
      </c>
      <c r="BY74" s="117">
        <v>0.0</v>
      </c>
      <c r="BZ74" s="117">
        <v>0.0</v>
      </c>
      <c r="CA74" s="117">
        <v>0.0</v>
      </c>
      <c r="CB74" s="117">
        <v>0.0</v>
      </c>
      <c r="CC74" s="117">
        <v>0.0</v>
      </c>
      <c r="CD74" s="118">
        <f t="shared" si="8"/>
        <v>0</v>
      </c>
      <c r="CE74" s="118">
        <f t="shared" si="9"/>
        <v>0</v>
      </c>
      <c r="CF74" s="118">
        <f t="shared" ref="CF74:CI74" si="282">AP74</f>
        <v>0</v>
      </c>
      <c r="CG74" s="118">
        <f t="shared" si="282"/>
        <v>147.3723724</v>
      </c>
      <c r="CH74" s="118">
        <f t="shared" si="282"/>
        <v>0</v>
      </c>
      <c r="CI74" s="118">
        <f t="shared" si="282"/>
        <v>0</v>
      </c>
      <c r="CJ74" s="118">
        <f t="shared" si="11"/>
        <v>0</v>
      </c>
      <c r="CK74" s="118">
        <f t="shared" si="12"/>
        <v>0</v>
      </c>
      <c r="CL74" s="118">
        <f t="shared" si="13"/>
        <v>0</v>
      </c>
      <c r="CM74" s="118">
        <f t="shared" si="14"/>
        <v>0</v>
      </c>
      <c r="CN74" s="118">
        <f t="shared" si="15"/>
        <v>0</v>
      </c>
      <c r="CO74" s="118">
        <f t="shared" si="16"/>
        <v>0</v>
      </c>
      <c r="CP74" s="118">
        <f t="shared" si="17"/>
        <v>0</v>
      </c>
      <c r="CQ74" s="118">
        <f t="shared" si="18"/>
        <v>0</v>
      </c>
      <c r="CR74" s="118">
        <f t="shared" ref="CR74:CS74" si="283">BL74</f>
        <v>0</v>
      </c>
      <c r="CS74" s="118">
        <f t="shared" si="283"/>
        <v>0</v>
      </c>
      <c r="CT74" s="118">
        <f t="shared" ref="CT74:CV74" si="284">BP74</f>
        <v>0</v>
      </c>
      <c r="CU74" s="118">
        <f t="shared" si="284"/>
        <v>0</v>
      </c>
      <c r="CV74" s="118">
        <f t="shared" si="284"/>
        <v>0</v>
      </c>
      <c r="CW74" s="118">
        <f t="shared" si="21"/>
        <v>0</v>
      </c>
      <c r="CX74" s="118">
        <f t="shared" si="22"/>
        <v>0</v>
      </c>
      <c r="CY74" s="118">
        <f t="shared" si="23"/>
        <v>0</v>
      </c>
      <c r="CZ74" s="119">
        <f t="shared" si="24"/>
        <v>147.3723724</v>
      </c>
      <c r="DA74" s="120"/>
    </row>
    <row r="75">
      <c r="A75" s="109" t="str">
        <f t="shared" si="5"/>
        <v>PeytonHenry</v>
      </c>
      <c r="B75" s="110">
        <f t="shared" si="6"/>
        <v>68</v>
      </c>
      <c r="C75" s="121" t="s">
        <v>279</v>
      </c>
      <c r="D75" s="121" t="s">
        <v>280</v>
      </c>
      <c r="E75" s="109" t="s">
        <v>281</v>
      </c>
      <c r="F75" s="112" t="s">
        <v>170</v>
      </c>
      <c r="G75" s="113">
        <v>0.0</v>
      </c>
      <c r="H75" s="113">
        <v>0.0</v>
      </c>
      <c r="I75" s="114">
        <v>18.24</v>
      </c>
      <c r="J75" s="114"/>
      <c r="K75" s="114"/>
      <c r="L75" s="114"/>
      <c r="M75" s="114"/>
      <c r="N75" s="114"/>
      <c r="O75" s="114"/>
      <c r="P75" s="114"/>
      <c r="Q75" s="115"/>
      <c r="R75" s="115"/>
      <c r="S75" s="115"/>
      <c r="T75" s="115"/>
      <c r="U75" s="115"/>
      <c r="V75" s="115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6">
        <f t="shared" ref="AP75:BX75" si="285">((G75/G$4)*1000)*G$5</f>
        <v>0</v>
      </c>
      <c r="AQ75" s="116">
        <f t="shared" si="285"/>
        <v>0</v>
      </c>
      <c r="AR75" s="116">
        <f t="shared" si="285"/>
        <v>141.1092597</v>
      </c>
      <c r="AS75" s="116">
        <f t="shared" si="285"/>
        <v>0</v>
      </c>
      <c r="AT75" s="116">
        <f t="shared" si="285"/>
        <v>0</v>
      </c>
      <c r="AU75" s="116">
        <f t="shared" si="285"/>
        <v>0</v>
      </c>
      <c r="AV75" s="116">
        <f t="shared" si="285"/>
        <v>0</v>
      </c>
      <c r="AW75" s="116">
        <f t="shared" si="285"/>
        <v>0</v>
      </c>
      <c r="AX75" s="116">
        <f t="shared" si="285"/>
        <v>0</v>
      </c>
      <c r="AY75" s="116">
        <f t="shared" si="285"/>
        <v>0</v>
      </c>
      <c r="AZ75" s="116">
        <f t="shared" si="285"/>
        <v>0</v>
      </c>
      <c r="BA75" s="116">
        <f t="shared" si="285"/>
        <v>0</v>
      </c>
      <c r="BB75" s="116">
        <f t="shared" si="285"/>
        <v>0</v>
      </c>
      <c r="BC75" s="116">
        <f t="shared" si="285"/>
        <v>0</v>
      </c>
      <c r="BD75" s="116">
        <f t="shared" si="285"/>
        <v>0</v>
      </c>
      <c r="BE75" s="116">
        <f t="shared" si="285"/>
        <v>0</v>
      </c>
      <c r="BF75" s="116">
        <f t="shared" si="285"/>
        <v>0</v>
      </c>
      <c r="BG75" s="116">
        <f t="shared" si="285"/>
        <v>0</v>
      </c>
      <c r="BH75" s="116">
        <f t="shared" si="285"/>
        <v>0</v>
      </c>
      <c r="BI75" s="116">
        <f t="shared" si="285"/>
        <v>0</v>
      </c>
      <c r="BJ75" s="116">
        <f t="shared" si="285"/>
        <v>0</v>
      </c>
      <c r="BK75" s="116">
        <f t="shared" si="285"/>
        <v>0</v>
      </c>
      <c r="BL75" s="116">
        <f t="shared" si="285"/>
        <v>0</v>
      </c>
      <c r="BM75" s="116">
        <f t="shared" si="285"/>
        <v>0</v>
      </c>
      <c r="BN75" s="116">
        <f t="shared" si="285"/>
        <v>0</v>
      </c>
      <c r="BO75" s="116">
        <f t="shared" si="285"/>
        <v>0</v>
      </c>
      <c r="BP75" s="116">
        <f t="shared" si="285"/>
        <v>0</v>
      </c>
      <c r="BQ75" s="116">
        <f t="shared" si="285"/>
        <v>0</v>
      </c>
      <c r="BR75" s="116">
        <f t="shared" si="285"/>
        <v>0</v>
      </c>
      <c r="BS75" s="116">
        <f t="shared" si="285"/>
        <v>0</v>
      </c>
      <c r="BT75" s="116">
        <f t="shared" si="285"/>
        <v>0</v>
      </c>
      <c r="BU75" s="116">
        <f t="shared" si="285"/>
        <v>0</v>
      </c>
      <c r="BV75" s="116">
        <f t="shared" si="285"/>
        <v>0</v>
      </c>
      <c r="BW75" s="116">
        <f t="shared" si="285"/>
        <v>0</v>
      </c>
      <c r="BX75" s="116">
        <f t="shared" si="285"/>
        <v>0</v>
      </c>
      <c r="BY75" s="116"/>
      <c r="BZ75" s="116"/>
      <c r="CA75" s="116"/>
      <c r="CB75" s="116"/>
      <c r="CC75" s="116"/>
      <c r="CD75" s="118">
        <f t="shared" si="8"/>
        <v>0</v>
      </c>
      <c r="CE75" s="118">
        <f t="shared" si="9"/>
        <v>0</v>
      </c>
      <c r="CF75" s="118">
        <f t="shared" ref="CF75:CI75" si="286">AP75</f>
        <v>0</v>
      </c>
      <c r="CG75" s="118">
        <f t="shared" si="286"/>
        <v>0</v>
      </c>
      <c r="CH75" s="118">
        <f t="shared" si="286"/>
        <v>141.1092597</v>
      </c>
      <c r="CI75" s="118">
        <f t="shared" si="286"/>
        <v>0</v>
      </c>
      <c r="CJ75" s="118">
        <f t="shared" si="11"/>
        <v>0</v>
      </c>
      <c r="CK75" s="118">
        <f t="shared" si="12"/>
        <v>0</v>
      </c>
      <c r="CL75" s="118">
        <f t="shared" si="13"/>
        <v>0</v>
      </c>
      <c r="CM75" s="118">
        <f t="shared" si="14"/>
        <v>0</v>
      </c>
      <c r="CN75" s="118">
        <f t="shared" si="15"/>
        <v>0</v>
      </c>
      <c r="CO75" s="118">
        <f t="shared" si="16"/>
        <v>0</v>
      </c>
      <c r="CP75" s="118">
        <f t="shared" si="17"/>
        <v>0</v>
      </c>
      <c r="CQ75" s="118">
        <f t="shared" si="18"/>
        <v>0</v>
      </c>
      <c r="CR75" s="118">
        <f t="shared" ref="CR75:CS75" si="287">BL75</f>
        <v>0</v>
      </c>
      <c r="CS75" s="118">
        <f t="shared" si="287"/>
        <v>0</v>
      </c>
      <c r="CT75" s="118">
        <f t="shared" ref="CT75:CV75" si="288">BP75</f>
        <v>0</v>
      </c>
      <c r="CU75" s="118">
        <f t="shared" si="288"/>
        <v>0</v>
      </c>
      <c r="CV75" s="118">
        <f t="shared" si="288"/>
        <v>0</v>
      </c>
      <c r="CW75" s="118">
        <f t="shared" si="21"/>
        <v>0</v>
      </c>
      <c r="CX75" s="118">
        <f t="shared" si="22"/>
        <v>0</v>
      </c>
      <c r="CY75" s="118">
        <f t="shared" si="23"/>
        <v>0</v>
      </c>
      <c r="CZ75" s="119">
        <f t="shared" si="24"/>
        <v>141.1092597</v>
      </c>
      <c r="DA75" s="120"/>
    </row>
    <row r="76">
      <c r="A76" s="109" t="str">
        <f t="shared" si="5"/>
        <v>OliverNickerson</v>
      </c>
      <c r="B76" s="110">
        <f t="shared" si="6"/>
        <v>69</v>
      </c>
      <c r="C76" s="121" t="s">
        <v>180</v>
      </c>
      <c r="D76" s="121" t="s">
        <v>282</v>
      </c>
      <c r="E76" s="109" t="s">
        <v>265</v>
      </c>
      <c r="F76" s="112" t="s">
        <v>170</v>
      </c>
      <c r="G76" s="113">
        <v>0.0</v>
      </c>
      <c r="H76" s="113">
        <v>17.19</v>
      </c>
      <c r="I76" s="114">
        <v>0.0</v>
      </c>
      <c r="J76" s="114"/>
      <c r="K76" s="114"/>
      <c r="L76" s="114"/>
      <c r="M76" s="114"/>
      <c r="N76" s="114"/>
      <c r="O76" s="114"/>
      <c r="P76" s="114"/>
      <c r="Q76" s="115"/>
      <c r="R76" s="115"/>
      <c r="S76" s="115"/>
      <c r="T76" s="115"/>
      <c r="U76" s="115"/>
      <c r="V76" s="115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6">
        <f t="shared" ref="AP76:BX76" si="289">((G76/G$4)*1000)*G$5</f>
        <v>0</v>
      </c>
      <c r="AQ76" s="116">
        <f t="shared" si="289"/>
        <v>139.8085586</v>
      </c>
      <c r="AR76" s="116">
        <f t="shared" si="289"/>
        <v>0</v>
      </c>
      <c r="AS76" s="116">
        <f t="shared" si="289"/>
        <v>0</v>
      </c>
      <c r="AT76" s="116">
        <f t="shared" si="289"/>
        <v>0</v>
      </c>
      <c r="AU76" s="116">
        <f t="shared" si="289"/>
        <v>0</v>
      </c>
      <c r="AV76" s="116">
        <f t="shared" si="289"/>
        <v>0</v>
      </c>
      <c r="AW76" s="116">
        <f t="shared" si="289"/>
        <v>0</v>
      </c>
      <c r="AX76" s="116">
        <f t="shared" si="289"/>
        <v>0</v>
      </c>
      <c r="AY76" s="116">
        <f t="shared" si="289"/>
        <v>0</v>
      </c>
      <c r="AZ76" s="116">
        <f t="shared" si="289"/>
        <v>0</v>
      </c>
      <c r="BA76" s="116">
        <f t="shared" si="289"/>
        <v>0</v>
      </c>
      <c r="BB76" s="116">
        <f t="shared" si="289"/>
        <v>0</v>
      </c>
      <c r="BC76" s="116">
        <f t="shared" si="289"/>
        <v>0</v>
      </c>
      <c r="BD76" s="116">
        <f t="shared" si="289"/>
        <v>0</v>
      </c>
      <c r="BE76" s="116">
        <f t="shared" si="289"/>
        <v>0</v>
      </c>
      <c r="BF76" s="116">
        <f t="shared" si="289"/>
        <v>0</v>
      </c>
      <c r="BG76" s="116">
        <f t="shared" si="289"/>
        <v>0</v>
      </c>
      <c r="BH76" s="116">
        <f t="shared" si="289"/>
        <v>0</v>
      </c>
      <c r="BI76" s="116">
        <f t="shared" si="289"/>
        <v>0</v>
      </c>
      <c r="BJ76" s="116">
        <f t="shared" si="289"/>
        <v>0</v>
      </c>
      <c r="BK76" s="116">
        <f t="shared" si="289"/>
        <v>0</v>
      </c>
      <c r="BL76" s="116">
        <f t="shared" si="289"/>
        <v>0</v>
      </c>
      <c r="BM76" s="116">
        <f t="shared" si="289"/>
        <v>0</v>
      </c>
      <c r="BN76" s="116">
        <f t="shared" si="289"/>
        <v>0</v>
      </c>
      <c r="BO76" s="116">
        <f t="shared" si="289"/>
        <v>0</v>
      </c>
      <c r="BP76" s="116">
        <f t="shared" si="289"/>
        <v>0</v>
      </c>
      <c r="BQ76" s="116">
        <f t="shared" si="289"/>
        <v>0</v>
      </c>
      <c r="BR76" s="116">
        <f t="shared" si="289"/>
        <v>0</v>
      </c>
      <c r="BS76" s="116">
        <f t="shared" si="289"/>
        <v>0</v>
      </c>
      <c r="BT76" s="116">
        <f t="shared" si="289"/>
        <v>0</v>
      </c>
      <c r="BU76" s="116">
        <f t="shared" si="289"/>
        <v>0</v>
      </c>
      <c r="BV76" s="116">
        <f t="shared" si="289"/>
        <v>0</v>
      </c>
      <c r="BW76" s="116">
        <f t="shared" si="289"/>
        <v>0</v>
      </c>
      <c r="BX76" s="116">
        <f t="shared" si="289"/>
        <v>0</v>
      </c>
      <c r="BY76" s="117">
        <v>0.0</v>
      </c>
      <c r="BZ76" s="117">
        <v>0.0</v>
      </c>
      <c r="CA76" s="117">
        <v>0.0</v>
      </c>
      <c r="CB76" s="117">
        <v>0.0</v>
      </c>
      <c r="CC76" s="117">
        <v>0.0</v>
      </c>
      <c r="CD76" s="118">
        <f t="shared" si="8"/>
        <v>0</v>
      </c>
      <c r="CE76" s="118">
        <f t="shared" si="9"/>
        <v>0</v>
      </c>
      <c r="CF76" s="118">
        <f t="shared" ref="CF76:CI76" si="290">AP76</f>
        <v>0</v>
      </c>
      <c r="CG76" s="118">
        <f t="shared" si="290"/>
        <v>139.8085586</v>
      </c>
      <c r="CH76" s="118">
        <f t="shared" si="290"/>
        <v>0</v>
      </c>
      <c r="CI76" s="118">
        <f t="shared" si="290"/>
        <v>0</v>
      </c>
      <c r="CJ76" s="118">
        <f t="shared" si="11"/>
        <v>0</v>
      </c>
      <c r="CK76" s="118">
        <f t="shared" si="12"/>
        <v>0</v>
      </c>
      <c r="CL76" s="118">
        <f t="shared" si="13"/>
        <v>0</v>
      </c>
      <c r="CM76" s="118">
        <f t="shared" si="14"/>
        <v>0</v>
      </c>
      <c r="CN76" s="118">
        <f t="shared" si="15"/>
        <v>0</v>
      </c>
      <c r="CO76" s="118">
        <f t="shared" si="16"/>
        <v>0</v>
      </c>
      <c r="CP76" s="118">
        <f t="shared" si="17"/>
        <v>0</v>
      </c>
      <c r="CQ76" s="118">
        <f t="shared" si="18"/>
        <v>0</v>
      </c>
      <c r="CR76" s="118">
        <f t="shared" ref="CR76:CS76" si="291">BL76</f>
        <v>0</v>
      </c>
      <c r="CS76" s="118">
        <f t="shared" si="291"/>
        <v>0</v>
      </c>
      <c r="CT76" s="118">
        <f t="shared" ref="CT76:CV76" si="292">BP76</f>
        <v>0</v>
      </c>
      <c r="CU76" s="118">
        <f t="shared" si="292"/>
        <v>0</v>
      </c>
      <c r="CV76" s="118">
        <f t="shared" si="292"/>
        <v>0</v>
      </c>
      <c r="CW76" s="118">
        <f t="shared" si="21"/>
        <v>0</v>
      </c>
      <c r="CX76" s="118">
        <f t="shared" si="22"/>
        <v>0</v>
      </c>
      <c r="CY76" s="118">
        <f t="shared" si="23"/>
        <v>0</v>
      </c>
      <c r="CZ76" s="119">
        <f t="shared" si="24"/>
        <v>139.8085586</v>
      </c>
      <c r="DA76" s="120"/>
    </row>
    <row r="77">
      <c r="A77" s="109" t="str">
        <f t="shared" si="5"/>
        <v>YohanSimpson</v>
      </c>
      <c r="B77" s="110">
        <f t="shared" si="6"/>
        <v>70</v>
      </c>
      <c r="C77" s="121" t="s">
        <v>283</v>
      </c>
      <c r="D77" s="121" t="s">
        <v>284</v>
      </c>
      <c r="E77" s="109" t="s">
        <v>265</v>
      </c>
      <c r="F77" s="112" t="s">
        <v>170</v>
      </c>
      <c r="G77" s="113">
        <v>0.0</v>
      </c>
      <c r="H77" s="113">
        <v>16.33</v>
      </c>
      <c r="I77" s="114">
        <v>0.0</v>
      </c>
      <c r="J77" s="114"/>
      <c r="K77" s="114"/>
      <c r="L77" s="114"/>
      <c r="M77" s="114"/>
      <c r="N77" s="114"/>
      <c r="O77" s="114"/>
      <c r="P77" s="114"/>
      <c r="Q77" s="115"/>
      <c r="R77" s="115"/>
      <c r="S77" s="115"/>
      <c r="T77" s="115"/>
      <c r="U77" s="115"/>
      <c r="V77" s="115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6">
        <f t="shared" ref="AP77:BX77" si="293">((G77/G$4)*1000)*G$5</f>
        <v>0</v>
      </c>
      <c r="AQ77" s="116">
        <f t="shared" si="293"/>
        <v>132.8140641</v>
      </c>
      <c r="AR77" s="116">
        <f t="shared" si="293"/>
        <v>0</v>
      </c>
      <c r="AS77" s="116">
        <f t="shared" si="293"/>
        <v>0</v>
      </c>
      <c r="AT77" s="116">
        <f t="shared" si="293"/>
        <v>0</v>
      </c>
      <c r="AU77" s="116">
        <f t="shared" si="293"/>
        <v>0</v>
      </c>
      <c r="AV77" s="116">
        <f t="shared" si="293"/>
        <v>0</v>
      </c>
      <c r="AW77" s="116">
        <f t="shared" si="293"/>
        <v>0</v>
      </c>
      <c r="AX77" s="116">
        <f t="shared" si="293"/>
        <v>0</v>
      </c>
      <c r="AY77" s="116">
        <f t="shared" si="293"/>
        <v>0</v>
      </c>
      <c r="AZ77" s="116">
        <f t="shared" si="293"/>
        <v>0</v>
      </c>
      <c r="BA77" s="116">
        <f t="shared" si="293"/>
        <v>0</v>
      </c>
      <c r="BB77" s="116">
        <f t="shared" si="293"/>
        <v>0</v>
      </c>
      <c r="BC77" s="116">
        <f t="shared" si="293"/>
        <v>0</v>
      </c>
      <c r="BD77" s="116">
        <f t="shared" si="293"/>
        <v>0</v>
      </c>
      <c r="BE77" s="116">
        <f t="shared" si="293"/>
        <v>0</v>
      </c>
      <c r="BF77" s="116">
        <f t="shared" si="293"/>
        <v>0</v>
      </c>
      <c r="BG77" s="116">
        <f t="shared" si="293"/>
        <v>0</v>
      </c>
      <c r="BH77" s="116">
        <f t="shared" si="293"/>
        <v>0</v>
      </c>
      <c r="BI77" s="116">
        <f t="shared" si="293"/>
        <v>0</v>
      </c>
      <c r="BJ77" s="116">
        <f t="shared" si="293"/>
        <v>0</v>
      </c>
      <c r="BK77" s="116">
        <f t="shared" si="293"/>
        <v>0</v>
      </c>
      <c r="BL77" s="116">
        <f t="shared" si="293"/>
        <v>0</v>
      </c>
      <c r="BM77" s="116">
        <f t="shared" si="293"/>
        <v>0</v>
      </c>
      <c r="BN77" s="116">
        <f t="shared" si="293"/>
        <v>0</v>
      </c>
      <c r="BO77" s="116">
        <f t="shared" si="293"/>
        <v>0</v>
      </c>
      <c r="BP77" s="116">
        <f t="shared" si="293"/>
        <v>0</v>
      </c>
      <c r="BQ77" s="116">
        <f t="shared" si="293"/>
        <v>0</v>
      </c>
      <c r="BR77" s="116">
        <f t="shared" si="293"/>
        <v>0</v>
      </c>
      <c r="BS77" s="116">
        <f t="shared" si="293"/>
        <v>0</v>
      </c>
      <c r="BT77" s="116">
        <f t="shared" si="293"/>
        <v>0</v>
      </c>
      <c r="BU77" s="116">
        <f t="shared" si="293"/>
        <v>0</v>
      </c>
      <c r="BV77" s="116">
        <f t="shared" si="293"/>
        <v>0</v>
      </c>
      <c r="BW77" s="116">
        <f t="shared" si="293"/>
        <v>0</v>
      </c>
      <c r="BX77" s="116">
        <f t="shared" si="293"/>
        <v>0</v>
      </c>
      <c r="BY77" s="117">
        <v>0.0</v>
      </c>
      <c r="BZ77" s="117">
        <v>0.0</v>
      </c>
      <c r="CA77" s="117">
        <v>0.0</v>
      </c>
      <c r="CB77" s="117">
        <v>0.0</v>
      </c>
      <c r="CC77" s="117">
        <v>0.0</v>
      </c>
      <c r="CD77" s="118">
        <f t="shared" si="8"/>
        <v>0</v>
      </c>
      <c r="CE77" s="118">
        <f t="shared" si="9"/>
        <v>0</v>
      </c>
      <c r="CF77" s="118">
        <f t="shared" ref="CF77:CI77" si="294">AP77</f>
        <v>0</v>
      </c>
      <c r="CG77" s="118">
        <f t="shared" si="294"/>
        <v>132.8140641</v>
      </c>
      <c r="CH77" s="118">
        <f t="shared" si="294"/>
        <v>0</v>
      </c>
      <c r="CI77" s="118">
        <f t="shared" si="294"/>
        <v>0</v>
      </c>
      <c r="CJ77" s="118">
        <f t="shared" si="11"/>
        <v>0</v>
      </c>
      <c r="CK77" s="118">
        <f t="shared" si="12"/>
        <v>0</v>
      </c>
      <c r="CL77" s="118">
        <f t="shared" si="13"/>
        <v>0</v>
      </c>
      <c r="CM77" s="118">
        <f t="shared" si="14"/>
        <v>0</v>
      </c>
      <c r="CN77" s="118">
        <f t="shared" si="15"/>
        <v>0</v>
      </c>
      <c r="CO77" s="118">
        <f t="shared" si="16"/>
        <v>0</v>
      </c>
      <c r="CP77" s="118">
        <f t="shared" si="17"/>
        <v>0</v>
      </c>
      <c r="CQ77" s="118">
        <f t="shared" si="18"/>
        <v>0</v>
      </c>
      <c r="CR77" s="118">
        <f t="shared" ref="CR77:CS77" si="295">BL77</f>
        <v>0</v>
      </c>
      <c r="CS77" s="118">
        <f t="shared" si="295"/>
        <v>0</v>
      </c>
      <c r="CT77" s="118">
        <f t="shared" ref="CT77:CV77" si="296">BP77</f>
        <v>0</v>
      </c>
      <c r="CU77" s="118">
        <f t="shared" si="296"/>
        <v>0</v>
      </c>
      <c r="CV77" s="118">
        <f t="shared" si="296"/>
        <v>0</v>
      </c>
      <c r="CW77" s="118">
        <f t="shared" si="21"/>
        <v>0</v>
      </c>
      <c r="CX77" s="118">
        <f t="shared" si="22"/>
        <v>0</v>
      </c>
      <c r="CY77" s="118">
        <f t="shared" si="23"/>
        <v>0</v>
      </c>
      <c r="CZ77" s="119">
        <f t="shared" si="24"/>
        <v>132.8140641</v>
      </c>
      <c r="DA77" s="120"/>
    </row>
    <row r="78">
      <c r="A78" s="109" t="str">
        <f t="shared" si="5"/>
        <v>MasonDE MOISSAC</v>
      </c>
      <c r="B78" s="110">
        <f t="shared" si="6"/>
        <v>71</v>
      </c>
      <c r="C78" s="121" t="s">
        <v>175</v>
      </c>
      <c r="D78" s="128" t="s">
        <v>285</v>
      </c>
      <c r="E78" s="109" t="s">
        <v>225</v>
      </c>
      <c r="F78" s="112" t="s">
        <v>185</v>
      </c>
      <c r="G78" s="113">
        <v>0.0</v>
      </c>
      <c r="H78" s="113">
        <v>0.0</v>
      </c>
      <c r="I78" s="114">
        <v>15.01</v>
      </c>
      <c r="J78" s="114"/>
      <c r="K78" s="114"/>
      <c r="L78" s="114"/>
      <c r="M78" s="114"/>
      <c r="N78" s="114"/>
      <c r="O78" s="114"/>
      <c r="P78" s="114"/>
      <c r="Q78" s="115"/>
      <c r="R78" s="115"/>
      <c r="S78" s="115"/>
      <c r="T78" s="115"/>
      <c r="U78" s="115"/>
      <c r="V78" s="115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6">
        <f t="shared" ref="AP78:BX78" si="297">((G78/G$4)*1000)*G$5</f>
        <v>0</v>
      </c>
      <c r="AQ78" s="116">
        <f t="shared" si="297"/>
        <v>0</v>
      </c>
      <c r="AR78" s="116">
        <f t="shared" si="297"/>
        <v>116.1211616</v>
      </c>
      <c r="AS78" s="116">
        <f t="shared" si="297"/>
        <v>0</v>
      </c>
      <c r="AT78" s="116">
        <f t="shared" si="297"/>
        <v>0</v>
      </c>
      <c r="AU78" s="116">
        <f t="shared" si="297"/>
        <v>0</v>
      </c>
      <c r="AV78" s="116">
        <f t="shared" si="297"/>
        <v>0</v>
      </c>
      <c r="AW78" s="116">
        <f t="shared" si="297"/>
        <v>0</v>
      </c>
      <c r="AX78" s="116">
        <f t="shared" si="297"/>
        <v>0</v>
      </c>
      <c r="AY78" s="116">
        <f t="shared" si="297"/>
        <v>0</v>
      </c>
      <c r="AZ78" s="116">
        <f t="shared" si="297"/>
        <v>0</v>
      </c>
      <c r="BA78" s="116">
        <f t="shared" si="297"/>
        <v>0</v>
      </c>
      <c r="BB78" s="116">
        <f t="shared" si="297"/>
        <v>0</v>
      </c>
      <c r="BC78" s="116">
        <f t="shared" si="297"/>
        <v>0</v>
      </c>
      <c r="BD78" s="116">
        <f t="shared" si="297"/>
        <v>0</v>
      </c>
      <c r="BE78" s="116">
        <f t="shared" si="297"/>
        <v>0</v>
      </c>
      <c r="BF78" s="116">
        <f t="shared" si="297"/>
        <v>0</v>
      </c>
      <c r="BG78" s="116">
        <f t="shared" si="297"/>
        <v>0</v>
      </c>
      <c r="BH78" s="116">
        <f t="shared" si="297"/>
        <v>0</v>
      </c>
      <c r="BI78" s="116">
        <f t="shared" si="297"/>
        <v>0</v>
      </c>
      <c r="BJ78" s="116">
        <f t="shared" si="297"/>
        <v>0</v>
      </c>
      <c r="BK78" s="116">
        <f t="shared" si="297"/>
        <v>0</v>
      </c>
      <c r="BL78" s="116">
        <f t="shared" si="297"/>
        <v>0</v>
      </c>
      <c r="BM78" s="116">
        <f t="shared" si="297"/>
        <v>0</v>
      </c>
      <c r="BN78" s="116">
        <f t="shared" si="297"/>
        <v>0</v>
      </c>
      <c r="BO78" s="116">
        <f t="shared" si="297"/>
        <v>0</v>
      </c>
      <c r="BP78" s="116">
        <f t="shared" si="297"/>
        <v>0</v>
      </c>
      <c r="BQ78" s="116">
        <f t="shared" si="297"/>
        <v>0</v>
      </c>
      <c r="BR78" s="116">
        <f t="shared" si="297"/>
        <v>0</v>
      </c>
      <c r="BS78" s="116">
        <f t="shared" si="297"/>
        <v>0</v>
      </c>
      <c r="BT78" s="116">
        <f t="shared" si="297"/>
        <v>0</v>
      </c>
      <c r="BU78" s="116">
        <f t="shared" si="297"/>
        <v>0</v>
      </c>
      <c r="BV78" s="116">
        <f t="shared" si="297"/>
        <v>0</v>
      </c>
      <c r="BW78" s="116">
        <f t="shared" si="297"/>
        <v>0</v>
      </c>
      <c r="BX78" s="116">
        <f t="shared" si="297"/>
        <v>0</v>
      </c>
      <c r="BY78" s="116"/>
      <c r="BZ78" s="116"/>
      <c r="CA78" s="116"/>
      <c r="CB78" s="116"/>
      <c r="CC78" s="116"/>
      <c r="CD78" s="118">
        <f t="shared" si="8"/>
        <v>0</v>
      </c>
      <c r="CE78" s="118">
        <f t="shared" si="9"/>
        <v>0</v>
      </c>
      <c r="CF78" s="118">
        <f t="shared" ref="CF78:CI78" si="298">AP78</f>
        <v>0</v>
      </c>
      <c r="CG78" s="118">
        <f t="shared" si="298"/>
        <v>0</v>
      </c>
      <c r="CH78" s="118">
        <f t="shared" si="298"/>
        <v>116.1211616</v>
      </c>
      <c r="CI78" s="118">
        <f t="shared" si="298"/>
        <v>0</v>
      </c>
      <c r="CJ78" s="118">
        <f t="shared" si="11"/>
        <v>0</v>
      </c>
      <c r="CK78" s="118">
        <f t="shared" si="12"/>
        <v>0</v>
      </c>
      <c r="CL78" s="118">
        <f t="shared" si="13"/>
        <v>0</v>
      </c>
      <c r="CM78" s="118">
        <f t="shared" si="14"/>
        <v>0</v>
      </c>
      <c r="CN78" s="118">
        <f t="shared" si="15"/>
        <v>0</v>
      </c>
      <c r="CO78" s="118">
        <f t="shared" si="16"/>
        <v>0</v>
      </c>
      <c r="CP78" s="118">
        <f t="shared" si="17"/>
        <v>0</v>
      </c>
      <c r="CQ78" s="118">
        <f t="shared" si="18"/>
        <v>0</v>
      </c>
      <c r="CR78" s="118">
        <f t="shared" ref="CR78:CS78" si="299">BL78</f>
        <v>0</v>
      </c>
      <c r="CS78" s="118">
        <f t="shared" si="299"/>
        <v>0</v>
      </c>
      <c r="CT78" s="118">
        <f t="shared" ref="CT78:CV78" si="300">BP78</f>
        <v>0</v>
      </c>
      <c r="CU78" s="118">
        <f t="shared" si="300"/>
        <v>0</v>
      </c>
      <c r="CV78" s="118">
        <f t="shared" si="300"/>
        <v>0</v>
      </c>
      <c r="CW78" s="118">
        <f t="shared" si="21"/>
        <v>0</v>
      </c>
      <c r="CX78" s="118">
        <f t="shared" si="22"/>
        <v>0</v>
      </c>
      <c r="CY78" s="118">
        <f t="shared" si="23"/>
        <v>0</v>
      </c>
      <c r="CZ78" s="119">
        <f t="shared" si="24"/>
        <v>116.1211616</v>
      </c>
      <c r="DA78" s="120"/>
    </row>
    <row r="79">
      <c r="A79" s="109" t="str">
        <f t="shared" si="5"/>
        <v>RhettBouma</v>
      </c>
      <c r="B79" s="110">
        <f t="shared" si="6"/>
        <v>72</v>
      </c>
      <c r="C79" s="121" t="s">
        <v>286</v>
      </c>
      <c r="D79" s="121" t="s">
        <v>287</v>
      </c>
      <c r="E79" s="109" t="s">
        <v>103</v>
      </c>
      <c r="F79" s="112" t="s">
        <v>170</v>
      </c>
      <c r="G79" s="113">
        <v>0.0</v>
      </c>
      <c r="H79" s="113">
        <v>11.38</v>
      </c>
      <c r="I79" s="114">
        <v>2.96</v>
      </c>
      <c r="J79" s="114"/>
      <c r="K79" s="114"/>
      <c r="L79" s="114"/>
      <c r="M79" s="114"/>
      <c r="N79" s="114"/>
      <c r="O79" s="114"/>
      <c r="P79" s="114"/>
      <c r="Q79" s="115"/>
      <c r="R79" s="115"/>
      <c r="S79" s="115"/>
      <c r="T79" s="115"/>
      <c r="U79" s="115"/>
      <c r="V79" s="115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6">
        <f t="shared" ref="AP79:BX79" si="301">((G79/G$4)*1000)*G$5</f>
        <v>0</v>
      </c>
      <c r="AQ79" s="116">
        <f t="shared" si="301"/>
        <v>92.55505506</v>
      </c>
      <c r="AR79" s="116">
        <f t="shared" si="301"/>
        <v>22.89930969</v>
      </c>
      <c r="AS79" s="116">
        <f t="shared" si="301"/>
        <v>0</v>
      </c>
      <c r="AT79" s="116">
        <f t="shared" si="301"/>
        <v>0</v>
      </c>
      <c r="AU79" s="116">
        <f t="shared" si="301"/>
        <v>0</v>
      </c>
      <c r="AV79" s="116">
        <f t="shared" si="301"/>
        <v>0</v>
      </c>
      <c r="AW79" s="116">
        <f t="shared" si="301"/>
        <v>0</v>
      </c>
      <c r="AX79" s="116">
        <f t="shared" si="301"/>
        <v>0</v>
      </c>
      <c r="AY79" s="116">
        <f t="shared" si="301"/>
        <v>0</v>
      </c>
      <c r="AZ79" s="116">
        <f t="shared" si="301"/>
        <v>0</v>
      </c>
      <c r="BA79" s="116">
        <f t="shared" si="301"/>
        <v>0</v>
      </c>
      <c r="BB79" s="116">
        <f t="shared" si="301"/>
        <v>0</v>
      </c>
      <c r="BC79" s="116">
        <f t="shared" si="301"/>
        <v>0</v>
      </c>
      <c r="BD79" s="116">
        <f t="shared" si="301"/>
        <v>0</v>
      </c>
      <c r="BE79" s="116">
        <f t="shared" si="301"/>
        <v>0</v>
      </c>
      <c r="BF79" s="116">
        <f t="shared" si="301"/>
        <v>0</v>
      </c>
      <c r="BG79" s="116">
        <f t="shared" si="301"/>
        <v>0</v>
      </c>
      <c r="BH79" s="116">
        <f t="shared" si="301"/>
        <v>0</v>
      </c>
      <c r="BI79" s="116">
        <f t="shared" si="301"/>
        <v>0</v>
      </c>
      <c r="BJ79" s="116">
        <f t="shared" si="301"/>
        <v>0</v>
      </c>
      <c r="BK79" s="116">
        <f t="shared" si="301"/>
        <v>0</v>
      </c>
      <c r="BL79" s="116">
        <f t="shared" si="301"/>
        <v>0</v>
      </c>
      <c r="BM79" s="116">
        <f t="shared" si="301"/>
        <v>0</v>
      </c>
      <c r="BN79" s="116">
        <f t="shared" si="301"/>
        <v>0</v>
      </c>
      <c r="BO79" s="116">
        <f t="shared" si="301"/>
        <v>0</v>
      </c>
      <c r="BP79" s="116">
        <f t="shared" si="301"/>
        <v>0</v>
      </c>
      <c r="BQ79" s="116">
        <f t="shared" si="301"/>
        <v>0</v>
      </c>
      <c r="BR79" s="116">
        <f t="shared" si="301"/>
        <v>0</v>
      </c>
      <c r="BS79" s="116">
        <f t="shared" si="301"/>
        <v>0</v>
      </c>
      <c r="BT79" s="116">
        <f t="shared" si="301"/>
        <v>0</v>
      </c>
      <c r="BU79" s="116">
        <f t="shared" si="301"/>
        <v>0</v>
      </c>
      <c r="BV79" s="116">
        <f t="shared" si="301"/>
        <v>0</v>
      </c>
      <c r="BW79" s="116">
        <f t="shared" si="301"/>
        <v>0</v>
      </c>
      <c r="BX79" s="116">
        <f t="shared" si="301"/>
        <v>0</v>
      </c>
      <c r="BY79" s="117">
        <v>0.0</v>
      </c>
      <c r="BZ79" s="117">
        <v>0.0</v>
      </c>
      <c r="CA79" s="117">
        <v>0.0</v>
      </c>
      <c r="CB79" s="117">
        <v>0.0</v>
      </c>
      <c r="CC79" s="117">
        <v>0.0</v>
      </c>
      <c r="CD79" s="118">
        <f t="shared" si="8"/>
        <v>0</v>
      </c>
      <c r="CE79" s="118">
        <f t="shared" si="9"/>
        <v>0</v>
      </c>
      <c r="CF79" s="118">
        <f t="shared" ref="CF79:CI79" si="302">AP79</f>
        <v>0</v>
      </c>
      <c r="CG79" s="118">
        <f t="shared" si="302"/>
        <v>92.55505506</v>
      </c>
      <c r="CH79" s="118">
        <f t="shared" si="302"/>
        <v>22.89930969</v>
      </c>
      <c r="CI79" s="118">
        <f t="shared" si="302"/>
        <v>0</v>
      </c>
      <c r="CJ79" s="118">
        <f t="shared" si="11"/>
        <v>0</v>
      </c>
      <c r="CK79" s="118">
        <f t="shared" si="12"/>
        <v>0</v>
      </c>
      <c r="CL79" s="118">
        <f t="shared" si="13"/>
        <v>0</v>
      </c>
      <c r="CM79" s="118">
        <f t="shared" si="14"/>
        <v>0</v>
      </c>
      <c r="CN79" s="118">
        <f t="shared" si="15"/>
        <v>0</v>
      </c>
      <c r="CO79" s="118">
        <f t="shared" si="16"/>
        <v>0</v>
      </c>
      <c r="CP79" s="118">
        <f t="shared" si="17"/>
        <v>0</v>
      </c>
      <c r="CQ79" s="118">
        <f t="shared" si="18"/>
        <v>0</v>
      </c>
      <c r="CR79" s="118">
        <f t="shared" ref="CR79:CS79" si="303">BL79</f>
        <v>0</v>
      </c>
      <c r="CS79" s="118">
        <f t="shared" si="303"/>
        <v>0</v>
      </c>
      <c r="CT79" s="118">
        <f t="shared" ref="CT79:CV79" si="304">BP79</f>
        <v>0</v>
      </c>
      <c r="CU79" s="118">
        <f t="shared" si="304"/>
        <v>0</v>
      </c>
      <c r="CV79" s="118">
        <f t="shared" si="304"/>
        <v>0</v>
      </c>
      <c r="CW79" s="118">
        <f t="shared" si="21"/>
        <v>0</v>
      </c>
      <c r="CX79" s="118">
        <f t="shared" si="22"/>
        <v>0</v>
      </c>
      <c r="CY79" s="118">
        <f t="shared" si="23"/>
        <v>0</v>
      </c>
      <c r="CZ79" s="119">
        <f t="shared" si="24"/>
        <v>115.4543647</v>
      </c>
      <c r="DA79" s="120"/>
    </row>
    <row r="80">
      <c r="A80" s="109" t="str">
        <f t="shared" si="5"/>
        <v>MaguireRoss-Shanko</v>
      </c>
      <c r="B80" s="110">
        <f t="shared" si="6"/>
        <v>73</v>
      </c>
      <c r="C80" s="121" t="s">
        <v>288</v>
      </c>
      <c r="D80" s="121" t="s">
        <v>289</v>
      </c>
      <c r="E80" s="109" t="s">
        <v>274</v>
      </c>
      <c r="F80" s="112" t="s">
        <v>185</v>
      </c>
      <c r="G80" s="113">
        <v>0.0</v>
      </c>
      <c r="H80" s="113">
        <v>0.0</v>
      </c>
      <c r="I80" s="114">
        <v>14.85</v>
      </c>
      <c r="J80" s="114"/>
      <c r="K80" s="114"/>
      <c r="L80" s="114"/>
      <c r="M80" s="114"/>
      <c r="N80" s="114"/>
      <c r="O80" s="114"/>
      <c r="P80" s="114"/>
      <c r="Q80" s="115"/>
      <c r="R80" s="115"/>
      <c r="S80" s="115"/>
      <c r="T80" s="115"/>
      <c r="U80" s="115"/>
      <c r="V80" s="115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6">
        <f t="shared" ref="AP80:BX80" si="305">((G80/G$4)*1000)*G$5</f>
        <v>0</v>
      </c>
      <c r="AQ80" s="116">
        <f t="shared" si="305"/>
        <v>0</v>
      </c>
      <c r="AR80" s="116">
        <f t="shared" si="305"/>
        <v>114.8833611</v>
      </c>
      <c r="AS80" s="116">
        <f t="shared" si="305"/>
        <v>0</v>
      </c>
      <c r="AT80" s="116">
        <f t="shared" si="305"/>
        <v>0</v>
      </c>
      <c r="AU80" s="116">
        <f t="shared" si="305"/>
        <v>0</v>
      </c>
      <c r="AV80" s="116">
        <f t="shared" si="305"/>
        <v>0</v>
      </c>
      <c r="AW80" s="116">
        <f t="shared" si="305"/>
        <v>0</v>
      </c>
      <c r="AX80" s="116">
        <f t="shared" si="305"/>
        <v>0</v>
      </c>
      <c r="AY80" s="116">
        <f t="shared" si="305"/>
        <v>0</v>
      </c>
      <c r="AZ80" s="116">
        <f t="shared" si="305"/>
        <v>0</v>
      </c>
      <c r="BA80" s="116">
        <f t="shared" si="305"/>
        <v>0</v>
      </c>
      <c r="BB80" s="116">
        <f t="shared" si="305"/>
        <v>0</v>
      </c>
      <c r="BC80" s="116">
        <f t="shared" si="305"/>
        <v>0</v>
      </c>
      <c r="BD80" s="116">
        <f t="shared" si="305"/>
        <v>0</v>
      </c>
      <c r="BE80" s="116">
        <f t="shared" si="305"/>
        <v>0</v>
      </c>
      <c r="BF80" s="116">
        <f t="shared" si="305"/>
        <v>0</v>
      </c>
      <c r="BG80" s="116">
        <f t="shared" si="305"/>
        <v>0</v>
      </c>
      <c r="BH80" s="116">
        <f t="shared" si="305"/>
        <v>0</v>
      </c>
      <c r="BI80" s="116">
        <f t="shared" si="305"/>
        <v>0</v>
      </c>
      <c r="BJ80" s="116">
        <f t="shared" si="305"/>
        <v>0</v>
      </c>
      <c r="BK80" s="116">
        <f t="shared" si="305"/>
        <v>0</v>
      </c>
      <c r="BL80" s="116">
        <f t="shared" si="305"/>
        <v>0</v>
      </c>
      <c r="BM80" s="116">
        <f t="shared" si="305"/>
        <v>0</v>
      </c>
      <c r="BN80" s="116">
        <f t="shared" si="305"/>
        <v>0</v>
      </c>
      <c r="BO80" s="116">
        <f t="shared" si="305"/>
        <v>0</v>
      </c>
      <c r="BP80" s="116">
        <f t="shared" si="305"/>
        <v>0</v>
      </c>
      <c r="BQ80" s="116">
        <f t="shared" si="305"/>
        <v>0</v>
      </c>
      <c r="BR80" s="116">
        <f t="shared" si="305"/>
        <v>0</v>
      </c>
      <c r="BS80" s="116">
        <f t="shared" si="305"/>
        <v>0</v>
      </c>
      <c r="BT80" s="116">
        <f t="shared" si="305"/>
        <v>0</v>
      </c>
      <c r="BU80" s="116">
        <f t="shared" si="305"/>
        <v>0</v>
      </c>
      <c r="BV80" s="116">
        <f t="shared" si="305"/>
        <v>0</v>
      </c>
      <c r="BW80" s="116">
        <f t="shared" si="305"/>
        <v>0</v>
      </c>
      <c r="BX80" s="116">
        <f t="shared" si="305"/>
        <v>0</v>
      </c>
      <c r="BY80" s="116"/>
      <c r="BZ80" s="116"/>
      <c r="CA80" s="116"/>
      <c r="CB80" s="116"/>
      <c r="CC80" s="116"/>
      <c r="CD80" s="118">
        <f t="shared" si="8"/>
        <v>0</v>
      </c>
      <c r="CE80" s="118">
        <f t="shared" si="9"/>
        <v>0</v>
      </c>
      <c r="CF80" s="118">
        <f t="shared" ref="CF80:CI80" si="306">AP80</f>
        <v>0</v>
      </c>
      <c r="CG80" s="118">
        <f t="shared" si="306"/>
        <v>0</v>
      </c>
      <c r="CH80" s="118">
        <f t="shared" si="306"/>
        <v>114.8833611</v>
      </c>
      <c r="CI80" s="118">
        <f t="shared" si="306"/>
        <v>0</v>
      </c>
      <c r="CJ80" s="118">
        <f t="shared" si="11"/>
        <v>0</v>
      </c>
      <c r="CK80" s="118">
        <f t="shared" si="12"/>
        <v>0</v>
      </c>
      <c r="CL80" s="118">
        <f t="shared" si="13"/>
        <v>0</v>
      </c>
      <c r="CM80" s="118">
        <f t="shared" si="14"/>
        <v>0</v>
      </c>
      <c r="CN80" s="118">
        <f t="shared" si="15"/>
        <v>0</v>
      </c>
      <c r="CO80" s="118">
        <f t="shared" si="16"/>
        <v>0</v>
      </c>
      <c r="CP80" s="118">
        <f t="shared" si="17"/>
        <v>0</v>
      </c>
      <c r="CQ80" s="118">
        <f t="shared" si="18"/>
        <v>0</v>
      </c>
      <c r="CR80" s="118">
        <f t="shared" ref="CR80:CS80" si="307">BL80</f>
        <v>0</v>
      </c>
      <c r="CS80" s="118">
        <f t="shared" si="307"/>
        <v>0</v>
      </c>
      <c r="CT80" s="118">
        <f t="shared" ref="CT80:CV80" si="308">BP80</f>
        <v>0</v>
      </c>
      <c r="CU80" s="118">
        <f t="shared" si="308"/>
        <v>0</v>
      </c>
      <c r="CV80" s="118">
        <f t="shared" si="308"/>
        <v>0</v>
      </c>
      <c r="CW80" s="118">
        <f t="shared" si="21"/>
        <v>0</v>
      </c>
      <c r="CX80" s="118">
        <f t="shared" si="22"/>
        <v>0</v>
      </c>
      <c r="CY80" s="118">
        <f t="shared" si="23"/>
        <v>0</v>
      </c>
      <c r="CZ80" s="119">
        <f t="shared" si="24"/>
        <v>114.8833611</v>
      </c>
      <c r="DA80" s="120"/>
    </row>
    <row r="81">
      <c r="A81" s="109" t="str">
        <f t="shared" si="5"/>
        <v>TylerSwain</v>
      </c>
      <c r="B81" s="110">
        <f t="shared" si="6"/>
        <v>74</v>
      </c>
      <c r="C81" s="121" t="s">
        <v>290</v>
      </c>
      <c r="D81" s="121" t="s">
        <v>291</v>
      </c>
      <c r="E81" s="109" t="s">
        <v>83</v>
      </c>
      <c r="F81" s="112" t="s">
        <v>185</v>
      </c>
      <c r="G81" s="113">
        <v>0.0</v>
      </c>
      <c r="H81" s="113">
        <v>0.0</v>
      </c>
      <c r="I81" s="114">
        <v>14.58</v>
      </c>
      <c r="J81" s="114"/>
      <c r="K81" s="114"/>
      <c r="L81" s="114"/>
      <c r="M81" s="114"/>
      <c r="N81" s="114"/>
      <c r="O81" s="114"/>
      <c r="P81" s="114"/>
      <c r="Q81" s="115"/>
      <c r="R81" s="115"/>
      <c r="S81" s="115"/>
      <c r="T81" s="115"/>
      <c r="U81" s="115"/>
      <c r="V81" s="115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6">
        <f t="shared" ref="AP81:BX81" si="309">((G81/G$4)*1000)*G$5</f>
        <v>0</v>
      </c>
      <c r="AQ81" s="116">
        <f t="shared" si="309"/>
        <v>0</v>
      </c>
      <c r="AR81" s="116">
        <f t="shared" si="309"/>
        <v>112.7945727</v>
      </c>
      <c r="AS81" s="116">
        <f t="shared" si="309"/>
        <v>0</v>
      </c>
      <c r="AT81" s="116">
        <f t="shared" si="309"/>
        <v>0</v>
      </c>
      <c r="AU81" s="116">
        <f t="shared" si="309"/>
        <v>0</v>
      </c>
      <c r="AV81" s="116">
        <f t="shared" si="309"/>
        <v>0</v>
      </c>
      <c r="AW81" s="116">
        <f t="shared" si="309"/>
        <v>0</v>
      </c>
      <c r="AX81" s="116">
        <f t="shared" si="309"/>
        <v>0</v>
      </c>
      <c r="AY81" s="116">
        <f t="shared" si="309"/>
        <v>0</v>
      </c>
      <c r="AZ81" s="116">
        <f t="shared" si="309"/>
        <v>0</v>
      </c>
      <c r="BA81" s="116">
        <f t="shared" si="309"/>
        <v>0</v>
      </c>
      <c r="BB81" s="116">
        <f t="shared" si="309"/>
        <v>0</v>
      </c>
      <c r="BC81" s="116">
        <f t="shared" si="309"/>
        <v>0</v>
      </c>
      <c r="BD81" s="116">
        <f t="shared" si="309"/>
        <v>0</v>
      </c>
      <c r="BE81" s="116">
        <f t="shared" si="309"/>
        <v>0</v>
      </c>
      <c r="BF81" s="116">
        <f t="shared" si="309"/>
        <v>0</v>
      </c>
      <c r="BG81" s="116">
        <f t="shared" si="309"/>
        <v>0</v>
      </c>
      <c r="BH81" s="116">
        <f t="shared" si="309"/>
        <v>0</v>
      </c>
      <c r="BI81" s="116">
        <f t="shared" si="309"/>
        <v>0</v>
      </c>
      <c r="BJ81" s="116">
        <f t="shared" si="309"/>
        <v>0</v>
      </c>
      <c r="BK81" s="116">
        <f t="shared" si="309"/>
        <v>0</v>
      </c>
      <c r="BL81" s="116">
        <f t="shared" si="309"/>
        <v>0</v>
      </c>
      <c r="BM81" s="116">
        <f t="shared" si="309"/>
        <v>0</v>
      </c>
      <c r="BN81" s="116">
        <f t="shared" si="309"/>
        <v>0</v>
      </c>
      <c r="BO81" s="116">
        <f t="shared" si="309"/>
        <v>0</v>
      </c>
      <c r="BP81" s="116">
        <f t="shared" si="309"/>
        <v>0</v>
      </c>
      <c r="BQ81" s="116">
        <f t="shared" si="309"/>
        <v>0</v>
      </c>
      <c r="BR81" s="116">
        <f t="shared" si="309"/>
        <v>0</v>
      </c>
      <c r="BS81" s="116">
        <f t="shared" si="309"/>
        <v>0</v>
      </c>
      <c r="BT81" s="116">
        <f t="shared" si="309"/>
        <v>0</v>
      </c>
      <c r="BU81" s="116">
        <f t="shared" si="309"/>
        <v>0</v>
      </c>
      <c r="BV81" s="116">
        <f t="shared" si="309"/>
        <v>0</v>
      </c>
      <c r="BW81" s="116">
        <f t="shared" si="309"/>
        <v>0</v>
      </c>
      <c r="BX81" s="116">
        <f t="shared" si="309"/>
        <v>0</v>
      </c>
      <c r="BY81" s="116"/>
      <c r="BZ81" s="116"/>
      <c r="CA81" s="116"/>
      <c r="CB81" s="116"/>
      <c r="CC81" s="116"/>
      <c r="CD81" s="118">
        <f t="shared" si="8"/>
        <v>0</v>
      </c>
      <c r="CE81" s="118">
        <f t="shared" si="9"/>
        <v>0</v>
      </c>
      <c r="CF81" s="118">
        <f t="shared" ref="CF81:CI81" si="310">AP81</f>
        <v>0</v>
      </c>
      <c r="CG81" s="118">
        <f t="shared" si="310"/>
        <v>0</v>
      </c>
      <c r="CH81" s="118">
        <f t="shared" si="310"/>
        <v>112.7945727</v>
      </c>
      <c r="CI81" s="118">
        <f t="shared" si="310"/>
        <v>0</v>
      </c>
      <c r="CJ81" s="118">
        <f t="shared" si="11"/>
        <v>0</v>
      </c>
      <c r="CK81" s="118">
        <f t="shared" si="12"/>
        <v>0</v>
      </c>
      <c r="CL81" s="118">
        <f t="shared" si="13"/>
        <v>0</v>
      </c>
      <c r="CM81" s="118">
        <f t="shared" si="14"/>
        <v>0</v>
      </c>
      <c r="CN81" s="118">
        <f t="shared" si="15"/>
        <v>0</v>
      </c>
      <c r="CO81" s="118">
        <f t="shared" si="16"/>
        <v>0</v>
      </c>
      <c r="CP81" s="118">
        <f t="shared" si="17"/>
        <v>0</v>
      </c>
      <c r="CQ81" s="118">
        <f t="shared" si="18"/>
        <v>0</v>
      </c>
      <c r="CR81" s="118">
        <f t="shared" ref="CR81:CS81" si="311">BL81</f>
        <v>0</v>
      </c>
      <c r="CS81" s="118">
        <f t="shared" si="311"/>
        <v>0</v>
      </c>
      <c r="CT81" s="118">
        <f t="shared" ref="CT81:CV81" si="312">BP81</f>
        <v>0</v>
      </c>
      <c r="CU81" s="118">
        <f t="shared" si="312"/>
        <v>0</v>
      </c>
      <c r="CV81" s="118">
        <f t="shared" si="312"/>
        <v>0</v>
      </c>
      <c r="CW81" s="118">
        <f t="shared" si="21"/>
        <v>0</v>
      </c>
      <c r="CX81" s="118">
        <f t="shared" si="22"/>
        <v>0</v>
      </c>
      <c r="CY81" s="118">
        <f t="shared" si="23"/>
        <v>0</v>
      </c>
      <c r="CZ81" s="119">
        <f t="shared" si="24"/>
        <v>112.7945727</v>
      </c>
      <c r="DA81" s="120"/>
    </row>
    <row r="82">
      <c r="A82" s="109" t="str">
        <f t="shared" si="5"/>
        <v>NelsonBEYRIESMITH</v>
      </c>
      <c r="B82" s="110">
        <f t="shared" si="6"/>
        <v>75</v>
      </c>
      <c r="C82" s="121" t="s">
        <v>292</v>
      </c>
      <c r="D82" s="121" t="s">
        <v>293</v>
      </c>
      <c r="E82" s="109" t="s">
        <v>83</v>
      </c>
      <c r="F82" s="112" t="s">
        <v>185</v>
      </c>
      <c r="G82" s="113">
        <v>0.0</v>
      </c>
      <c r="H82" s="113">
        <v>0.0</v>
      </c>
      <c r="I82" s="114">
        <v>13.96</v>
      </c>
      <c r="J82" s="114"/>
      <c r="K82" s="114"/>
      <c r="L82" s="114"/>
      <c r="M82" s="114"/>
      <c r="N82" s="114"/>
      <c r="O82" s="114"/>
      <c r="P82" s="114"/>
      <c r="Q82" s="115"/>
      <c r="R82" s="115"/>
      <c r="S82" s="115"/>
      <c r="T82" s="115"/>
      <c r="U82" s="115"/>
      <c r="V82" s="115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6">
        <f t="shared" ref="AP82:BX82" si="313">((G82/G$4)*1000)*G$5</f>
        <v>0</v>
      </c>
      <c r="AQ82" s="116">
        <f t="shared" si="313"/>
        <v>0</v>
      </c>
      <c r="AR82" s="116">
        <f t="shared" si="313"/>
        <v>107.9980957</v>
      </c>
      <c r="AS82" s="116">
        <f t="shared" si="313"/>
        <v>0</v>
      </c>
      <c r="AT82" s="116">
        <f t="shared" si="313"/>
        <v>0</v>
      </c>
      <c r="AU82" s="116">
        <f t="shared" si="313"/>
        <v>0</v>
      </c>
      <c r="AV82" s="116">
        <f t="shared" si="313"/>
        <v>0</v>
      </c>
      <c r="AW82" s="116">
        <f t="shared" si="313"/>
        <v>0</v>
      </c>
      <c r="AX82" s="116">
        <f t="shared" si="313"/>
        <v>0</v>
      </c>
      <c r="AY82" s="116">
        <f t="shared" si="313"/>
        <v>0</v>
      </c>
      <c r="AZ82" s="116">
        <f t="shared" si="313"/>
        <v>0</v>
      </c>
      <c r="BA82" s="116">
        <f t="shared" si="313"/>
        <v>0</v>
      </c>
      <c r="BB82" s="116">
        <f t="shared" si="313"/>
        <v>0</v>
      </c>
      <c r="BC82" s="116">
        <f t="shared" si="313"/>
        <v>0</v>
      </c>
      <c r="BD82" s="116">
        <f t="shared" si="313"/>
        <v>0</v>
      </c>
      <c r="BE82" s="116">
        <f t="shared" si="313"/>
        <v>0</v>
      </c>
      <c r="BF82" s="116">
        <f t="shared" si="313"/>
        <v>0</v>
      </c>
      <c r="BG82" s="116">
        <f t="shared" si="313"/>
        <v>0</v>
      </c>
      <c r="BH82" s="116">
        <f t="shared" si="313"/>
        <v>0</v>
      </c>
      <c r="BI82" s="116">
        <f t="shared" si="313"/>
        <v>0</v>
      </c>
      <c r="BJ82" s="116">
        <f t="shared" si="313"/>
        <v>0</v>
      </c>
      <c r="BK82" s="116">
        <f t="shared" si="313"/>
        <v>0</v>
      </c>
      <c r="BL82" s="116">
        <f t="shared" si="313"/>
        <v>0</v>
      </c>
      <c r="BM82" s="116">
        <f t="shared" si="313"/>
        <v>0</v>
      </c>
      <c r="BN82" s="116">
        <f t="shared" si="313"/>
        <v>0</v>
      </c>
      <c r="BO82" s="116">
        <f t="shared" si="313"/>
        <v>0</v>
      </c>
      <c r="BP82" s="116">
        <f t="shared" si="313"/>
        <v>0</v>
      </c>
      <c r="BQ82" s="116">
        <f t="shared" si="313"/>
        <v>0</v>
      </c>
      <c r="BR82" s="116">
        <f t="shared" si="313"/>
        <v>0</v>
      </c>
      <c r="BS82" s="116">
        <f t="shared" si="313"/>
        <v>0</v>
      </c>
      <c r="BT82" s="116">
        <f t="shared" si="313"/>
        <v>0</v>
      </c>
      <c r="BU82" s="116">
        <f t="shared" si="313"/>
        <v>0</v>
      </c>
      <c r="BV82" s="116">
        <f t="shared" si="313"/>
        <v>0</v>
      </c>
      <c r="BW82" s="116">
        <f t="shared" si="313"/>
        <v>0</v>
      </c>
      <c r="BX82" s="116">
        <f t="shared" si="313"/>
        <v>0</v>
      </c>
      <c r="BY82" s="116"/>
      <c r="BZ82" s="116"/>
      <c r="CA82" s="116"/>
      <c r="CB82" s="116"/>
      <c r="CC82" s="116"/>
      <c r="CD82" s="118">
        <f t="shared" si="8"/>
        <v>0</v>
      </c>
      <c r="CE82" s="118">
        <f t="shared" si="9"/>
        <v>0</v>
      </c>
      <c r="CF82" s="118">
        <f t="shared" ref="CF82:CI82" si="314">AP82</f>
        <v>0</v>
      </c>
      <c r="CG82" s="118">
        <f t="shared" si="314"/>
        <v>0</v>
      </c>
      <c r="CH82" s="118">
        <f t="shared" si="314"/>
        <v>107.9980957</v>
      </c>
      <c r="CI82" s="118">
        <f t="shared" si="314"/>
        <v>0</v>
      </c>
      <c r="CJ82" s="118">
        <f t="shared" si="11"/>
        <v>0</v>
      </c>
      <c r="CK82" s="118">
        <f t="shared" si="12"/>
        <v>0</v>
      </c>
      <c r="CL82" s="118">
        <f t="shared" si="13"/>
        <v>0</v>
      </c>
      <c r="CM82" s="118">
        <f t="shared" si="14"/>
        <v>0</v>
      </c>
      <c r="CN82" s="118">
        <f t="shared" si="15"/>
        <v>0</v>
      </c>
      <c r="CO82" s="118">
        <f t="shared" si="16"/>
        <v>0</v>
      </c>
      <c r="CP82" s="118">
        <f t="shared" si="17"/>
        <v>0</v>
      </c>
      <c r="CQ82" s="118">
        <f t="shared" si="18"/>
        <v>0</v>
      </c>
      <c r="CR82" s="118">
        <f t="shared" ref="CR82:CS82" si="315">BL82</f>
        <v>0</v>
      </c>
      <c r="CS82" s="118">
        <f t="shared" si="315"/>
        <v>0</v>
      </c>
      <c r="CT82" s="118">
        <f t="shared" ref="CT82:CV82" si="316">BP82</f>
        <v>0</v>
      </c>
      <c r="CU82" s="118">
        <f t="shared" si="316"/>
        <v>0</v>
      </c>
      <c r="CV82" s="118">
        <f t="shared" si="316"/>
        <v>0</v>
      </c>
      <c r="CW82" s="118">
        <f t="shared" si="21"/>
        <v>0</v>
      </c>
      <c r="CX82" s="118">
        <f t="shared" si="22"/>
        <v>0</v>
      </c>
      <c r="CY82" s="118">
        <f t="shared" si="23"/>
        <v>0</v>
      </c>
      <c r="CZ82" s="119">
        <f t="shared" si="24"/>
        <v>107.9980957</v>
      </c>
      <c r="DA82" s="120"/>
    </row>
    <row r="83">
      <c r="A83" s="109" t="str">
        <f t="shared" si="5"/>
        <v>BenDryborough</v>
      </c>
      <c r="B83" s="110">
        <f t="shared" si="6"/>
        <v>76</v>
      </c>
      <c r="C83" s="121" t="s">
        <v>236</v>
      </c>
      <c r="D83" s="121" t="s">
        <v>294</v>
      </c>
      <c r="E83" s="109" t="s">
        <v>265</v>
      </c>
      <c r="F83" s="112" t="s">
        <v>185</v>
      </c>
      <c r="G83" s="113">
        <v>0.0</v>
      </c>
      <c r="H83" s="113">
        <v>12.27</v>
      </c>
      <c r="I83" s="114">
        <v>0.0</v>
      </c>
      <c r="J83" s="114"/>
      <c r="K83" s="114"/>
      <c r="L83" s="114"/>
      <c r="M83" s="114"/>
      <c r="N83" s="114"/>
      <c r="O83" s="114"/>
      <c r="P83" s="114"/>
      <c r="Q83" s="115"/>
      <c r="R83" s="115"/>
      <c r="S83" s="115"/>
      <c r="T83" s="115"/>
      <c r="U83" s="115"/>
      <c r="V83" s="115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6">
        <f t="shared" ref="AP83:BX83" si="317">((G83/G$4)*1000)*G$5</f>
        <v>0</v>
      </c>
      <c r="AQ83" s="116">
        <f t="shared" si="317"/>
        <v>99.79354354</v>
      </c>
      <c r="AR83" s="116">
        <f t="shared" si="317"/>
        <v>0</v>
      </c>
      <c r="AS83" s="116">
        <f t="shared" si="317"/>
        <v>0</v>
      </c>
      <c r="AT83" s="116">
        <f t="shared" si="317"/>
        <v>0</v>
      </c>
      <c r="AU83" s="116">
        <f t="shared" si="317"/>
        <v>0</v>
      </c>
      <c r="AV83" s="116">
        <f t="shared" si="317"/>
        <v>0</v>
      </c>
      <c r="AW83" s="116">
        <f t="shared" si="317"/>
        <v>0</v>
      </c>
      <c r="AX83" s="116">
        <f t="shared" si="317"/>
        <v>0</v>
      </c>
      <c r="AY83" s="116">
        <f t="shared" si="317"/>
        <v>0</v>
      </c>
      <c r="AZ83" s="116">
        <f t="shared" si="317"/>
        <v>0</v>
      </c>
      <c r="BA83" s="116">
        <f t="shared" si="317"/>
        <v>0</v>
      </c>
      <c r="BB83" s="116">
        <f t="shared" si="317"/>
        <v>0</v>
      </c>
      <c r="BC83" s="116">
        <f t="shared" si="317"/>
        <v>0</v>
      </c>
      <c r="BD83" s="116">
        <f t="shared" si="317"/>
        <v>0</v>
      </c>
      <c r="BE83" s="116">
        <f t="shared" si="317"/>
        <v>0</v>
      </c>
      <c r="BF83" s="116">
        <f t="shared" si="317"/>
        <v>0</v>
      </c>
      <c r="BG83" s="116">
        <f t="shared" si="317"/>
        <v>0</v>
      </c>
      <c r="BH83" s="116">
        <f t="shared" si="317"/>
        <v>0</v>
      </c>
      <c r="BI83" s="116">
        <f t="shared" si="317"/>
        <v>0</v>
      </c>
      <c r="BJ83" s="116">
        <f t="shared" si="317"/>
        <v>0</v>
      </c>
      <c r="BK83" s="116">
        <f t="shared" si="317"/>
        <v>0</v>
      </c>
      <c r="BL83" s="116">
        <f t="shared" si="317"/>
        <v>0</v>
      </c>
      <c r="BM83" s="116">
        <f t="shared" si="317"/>
        <v>0</v>
      </c>
      <c r="BN83" s="116">
        <f t="shared" si="317"/>
        <v>0</v>
      </c>
      <c r="BO83" s="116">
        <f t="shared" si="317"/>
        <v>0</v>
      </c>
      <c r="BP83" s="116">
        <f t="shared" si="317"/>
        <v>0</v>
      </c>
      <c r="BQ83" s="116">
        <f t="shared" si="317"/>
        <v>0</v>
      </c>
      <c r="BR83" s="116">
        <f t="shared" si="317"/>
        <v>0</v>
      </c>
      <c r="BS83" s="116">
        <f t="shared" si="317"/>
        <v>0</v>
      </c>
      <c r="BT83" s="116">
        <f t="shared" si="317"/>
        <v>0</v>
      </c>
      <c r="BU83" s="116">
        <f t="shared" si="317"/>
        <v>0</v>
      </c>
      <c r="BV83" s="116">
        <f t="shared" si="317"/>
        <v>0</v>
      </c>
      <c r="BW83" s="116">
        <f t="shared" si="317"/>
        <v>0</v>
      </c>
      <c r="BX83" s="116">
        <f t="shared" si="317"/>
        <v>0</v>
      </c>
      <c r="BY83" s="117">
        <v>0.0</v>
      </c>
      <c r="BZ83" s="117">
        <v>0.0</v>
      </c>
      <c r="CA83" s="117">
        <v>0.0</v>
      </c>
      <c r="CB83" s="117">
        <v>0.0</v>
      </c>
      <c r="CC83" s="117">
        <v>0.0</v>
      </c>
      <c r="CD83" s="118">
        <f t="shared" si="8"/>
        <v>0</v>
      </c>
      <c r="CE83" s="118">
        <f t="shared" si="9"/>
        <v>0</v>
      </c>
      <c r="CF83" s="118">
        <f t="shared" ref="CF83:CI83" si="318">AP83</f>
        <v>0</v>
      </c>
      <c r="CG83" s="118">
        <f t="shared" si="318"/>
        <v>99.79354354</v>
      </c>
      <c r="CH83" s="118">
        <f t="shared" si="318"/>
        <v>0</v>
      </c>
      <c r="CI83" s="118">
        <f t="shared" si="318"/>
        <v>0</v>
      </c>
      <c r="CJ83" s="118">
        <f t="shared" si="11"/>
        <v>0</v>
      </c>
      <c r="CK83" s="118">
        <f t="shared" si="12"/>
        <v>0</v>
      </c>
      <c r="CL83" s="118">
        <f t="shared" si="13"/>
        <v>0</v>
      </c>
      <c r="CM83" s="118">
        <f t="shared" si="14"/>
        <v>0</v>
      </c>
      <c r="CN83" s="118">
        <f t="shared" si="15"/>
        <v>0</v>
      </c>
      <c r="CO83" s="118">
        <f t="shared" si="16"/>
        <v>0</v>
      </c>
      <c r="CP83" s="118">
        <f t="shared" si="17"/>
        <v>0</v>
      </c>
      <c r="CQ83" s="118">
        <f t="shared" si="18"/>
        <v>0</v>
      </c>
      <c r="CR83" s="118">
        <f t="shared" ref="CR83:CS83" si="319">BL83</f>
        <v>0</v>
      </c>
      <c r="CS83" s="118">
        <f t="shared" si="319"/>
        <v>0</v>
      </c>
      <c r="CT83" s="118">
        <f t="shared" ref="CT83:CV83" si="320">BP83</f>
        <v>0</v>
      </c>
      <c r="CU83" s="118">
        <f t="shared" si="320"/>
        <v>0</v>
      </c>
      <c r="CV83" s="118">
        <f t="shared" si="320"/>
        <v>0</v>
      </c>
      <c r="CW83" s="118">
        <f t="shared" si="21"/>
        <v>0</v>
      </c>
      <c r="CX83" s="118">
        <f t="shared" si="22"/>
        <v>0</v>
      </c>
      <c r="CY83" s="118">
        <f t="shared" si="23"/>
        <v>0</v>
      </c>
      <c r="CZ83" s="119">
        <f t="shared" si="24"/>
        <v>99.79354354</v>
      </c>
      <c r="DA83" s="120"/>
    </row>
    <row r="84">
      <c r="A84" s="109" t="str">
        <f t="shared" si="5"/>
        <v>TysonPopove</v>
      </c>
      <c r="B84" s="110">
        <f t="shared" si="6"/>
        <v>77</v>
      </c>
      <c r="C84" s="121" t="s">
        <v>295</v>
      </c>
      <c r="D84" s="121" t="s">
        <v>296</v>
      </c>
      <c r="E84" s="109" t="s">
        <v>143</v>
      </c>
      <c r="F84" s="112" t="s">
        <v>185</v>
      </c>
      <c r="G84" s="113">
        <v>0.0</v>
      </c>
      <c r="H84" s="113">
        <v>0.0</v>
      </c>
      <c r="I84" s="114">
        <v>10.74</v>
      </c>
      <c r="J84" s="114"/>
      <c r="K84" s="114"/>
      <c r="L84" s="114"/>
      <c r="M84" s="114"/>
      <c r="N84" s="114"/>
      <c r="O84" s="114"/>
      <c r="P84" s="114"/>
      <c r="Q84" s="115"/>
      <c r="R84" s="115"/>
      <c r="S84" s="115"/>
      <c r="T84" s="115"/>
      <c r="U84" s="115"/>
      <c r="V84" s="115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6">
        <f t="shared" ref="AP84:BX84" si="321">((G84/G$4)*1000)*G$5</f>
        <v>0</v>
      </c>
      <c r="AQ84" s="116">
        <f t="shared" si="321"/>
        <v>0</v>
      </c>
      <c r="AR84" s="116">
        <f t="shared" si="321"/>
        <v>83.08736015</v>
      </c>
      <c r="AS84" s="116">
        <f t="shared" si="321"/>
        <v>0</v>
      </c>
      <c r="AT84" s="116">
        <f t="shared" si="321"/>
        <v>0</v>
      </c>
      <c r="AU84" s="116">
        <f t="shared" si="321"/>
        <v>0</v>
      </c>
      <c r="AV84" s="116">
        <f t="shared" si="321"/>
        <v>0</v>
      </c>
      <c r="AW84" s="116">
        <f t="shared" si="321"/>
        <v>0</v>
      </c>
      <c r="AX84" s="116">
        <f t="shared" si="321"/>
        <v>0</v>
      </c>
      <c r="AY84" s="116">
        <f t="shared" si="321"/>
        <v>0</v>
      </c>
      <c r="AZ84" s="116">
        <f t="shared" si="321"/>
        <v>0</v>
      </c>
      <c r="BA84" s="116">
        <f t="shared" si="321"/>
        <v>0</v>
      </c>
      <c r="BB84" s="116">
        <f t="shared" si="321"/>
        <v>0</v>
      </c>
      <c r="BC84" s="116">
        <f t="shared" si="321"/>
        <v>0</v>
      </c>
      <c r="BD84" s="116">
        <f t="shared" si="321"/>
        <v>0</v>
      </c>
      <c r="BE84" s="116">
        <f t="shared" si="321"/>
        <v>0</v>
      </c>
      <c r="BF84" s="116">
        <f t="shared" si="321"/>
        <v>0</v>
      </c>
      <c r="BG84" s="116">
        <f t="shared" si="321"/>
        <v>0</v>
      </c>
      <c r="BH84" s="116">
        <f t="shared" si="321"/>
        <v>0</v>
      </c>
      <c r="BI84" s="116">
        <f t="shared" si="321"/>
        <v>0</v>
      </c>
      <c r="BJ84" s="116">
        <f t="shared" si="321"/>
        <v>0</v>
      </c>
      <c r="BK84" s="116">
        <f t="shared" si="321"/>
        <v>0</v>
      </c>
      <c r="BL84" s="116">
        <f t="shared" si="321"/>
        <v>0</v>
      </c>
      <c r="BM84" s="116">
        <f t="shared" si="321"/>
        <v>0</v>
      </c>
      <c r="BN84" s="116">
        <f t="shared" si="321"/>
        <v>0</v>
      </c>
      <c r="BO84" s="116">
        <f t="shared" si="321"/>
        <v>0</v>
      </c>
      <c r="BP84" s="116">
        <f t="shared" si="321"/>
        <v>0</v>
      </c>
      <c r="BQ84" s="116">
        <f t="shared" si="321"/>
        <v>0</v>
      </c>
      <c r="BR84" s="116">
        <f t="shared" si="321"/>
        <v>0</v>
      </c>
      <c r="BS84" s="116">
        <f t="shared" si="321"/>
        <v>0</v>
      </c>
      <c r="BT84" s="116">
        <f t="shared" si="321"/>
        <v>0</v>
      </c>
      <c r="BU84" s="116">
        <f t="shared" si="321"/>
        <v>0</v>
      </c>
      <c r="BV84" s="116">
        <f t="shared" si="321"/>
        <v>0</v>
      </c>
      <c r="BW84" s="116">
        <f t="shared" si="321"/>
        <v>0</v>
      </c>
      <c r="BX84" s="116">
        <f t="shared" si="321"/>
        <v>0</v>
      </c>
      <c r="BY84" s="116"/>
      <c r="BZ84" s="116"/>
      <c r="CA84" s="116"/>
      <c r="CB84" s="116"/>
      <c r="CC84" s="116"/>
      <c r="CD84" s="118">
        <f t="shared" si="8"/>
        <v>0</v>
      </c>
      <c r="CE84" s="118">
        <f t="shared" si="9"/>
        <v>0</v>
      </c>
      <c r="CF84" s="118">
        <f t="shared" ref="CF84:CI84" si="322">AP84</f>
        <v>0</v>
      </c>
      <c r="CG84" s="118">
        <f t="shared" si="322"/>
        <v>0</v>
      </c>
      <c r="CH84" s="118">
        <f t="shared" si="322"/>
        <v>83.08736015</v>
      </c>
      <c r="CI84" s="118">
        <f t="shared" si="322"/>
        <v>0</v>
      </c>
      <c r="CJ84" s="118">
        <f t="shared" si="11"/>
        <v>0</v>
      </c>
      <c r="CK84" s="118">
        <f t="shared" si="12"/>
        <v>0</v>
      </c>
      <c r="CL84" s="118">
        <f t="shared" si="13"/>
        <v>0</v>
      </c>
      <c r="CM84" s="118">
        <f t="shared" si="14"/>
        <v>0</v>
      </c>
      <c r="CN84" s="118">
        <f t="shared" si="15"/>
        <v>0</v>
      </c>
      <c r="CO84" s="118">
        <f t="shared" si="16"/>
        <v>0</v>
      </c>
      <c r="CP84" s="118">
        <f t="shared" si="17"/>
        <v>0</v>
      </c>
      <c r="CQ84" s="118">
        <f t="shared" si="18"/>
        <v>0</v>
      </c>
      <c r="CR84" s="118">
        <f t="shared" ref="CR84:CS84" si="323">BL84</f>
        <v>0</v>
      </c>
      <c r="CS84" s="118">
        <f t="shared" si="323"/>
        <v>0</v>
      </c>
      <c r="CT84" s="118">
        <f t="shared" ref="CT84:CV84" si="324">BP84</f>
        <v>0</v>
      </c>
      <c r="CU84" s="118">
        <f t="shared" si="324"/>
        <v>0</v>
      </c>
      <c r="CV84" s="118">
        <f t="shared" si="324"/>
        <v>0</v>
      </c>
      <c r="CW84" s="118">
        <f t="shared" si="21"/>
        <v>0</v>
      </c>
      <c r="CX84" s="118">
        <f t="shared" si="22"/>
        <v>0</v>
      </c>
      <c r="CY84" s="118">
        <f t="shared" si="23"/>
        <v>0</v>
      </c>
      <c r="CZ84" s="119">
        <f t="shared" si="24"/>
        <v>83.08736015</v>
      </c>
      <c r="DA84" s="120"/>
    </row>
    <row r="85">
      <c r="A85" s="109" t="str">
        <f t="shared" si="5"/>
        <v>SimonKOURLINE</v>
      </c>
      <c r="B85" s="110">
        <f t="shared" si="6"/>
        <v>78</v>
      </c>
      <c r="C85" s="121" t="s">
        <v>211</v>
      </c>
      <c r="D85" s="121" t="s">
        <v>297</v>
      </c>
      <c r="E85" s="109" t="s">
        <v>298</v>
      </c>
      <c r="F85" s="112" t="s">
        <v>170</v>
      </c>
      <c r="G85" s="113">
        <v>0.0</v>
      </c>
      <c r="H85" s="113">
        <v>0.0</v>
      </c>
      <c r="I85" s="114">
        <v>7.71</v>
      </c>
      <c r="J85" s="114"/>
      <c r="K85" s="114"/>
      <c r="L85" s="114"/>
      <c r="M85" s="114"/>
      <c r="N85" s="114"/>
      <c r="O85" s="114"/>
      <c r="P85" s="114"/>
      <c r="Q85" s="115"/>
      <c r="R85" s="115"/>
      <c r="S85" s="115"/>
      <c r="T85" s="115"/>
      <c r="U85" s="115"/>
      <c r="V85" s="115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6">
        <f t="shared" ref="AP85:BX85" si="325">((G85/G$4)*1000)*G$5</f>
        <v>0</v>
      </c>
      <c r="AQ85" s="116">
        <f t="shared" si="325"/>
        <v>0</v>
      </c>
      <c r="AR85" s="116">
        <f t="shared" si="325"/>
        <v>59.64651274</v>
      </c>
      <c r="AS85" s="116">
        <f t="shared" si="325"/>
        <v>0</v>
      </c>
      <c r="AT85" s="116">
        <f t="shared" si="325"/>
        <v>0</v>
      </c>
      <c r="AU85" s="116">
        <f t="shared" si="325"/>
        <v>0</v>
      </c>
      <c r="AV85" s="116">
        <f t="shared" si="325"/>
        <v>0</v>
      </c>
      <c r="AW85" s="116">
        <f t="shared" si="325"/>
        <v>0</v>
      </c>
      <c r="AX85" s="116">
        <f t="shared" si="325"/>
        <v>0</v>
      </c>
      <c r="AY85" s="116">
        <f t="shared" si="325"/>
        <v>0</v>
      </c>
      <c r="AZ85" s="116">
        <f t="shared" si="325"/>
        <v>0</v>
      </c>
      <c r="BA85" s="116">
        <f t="shared" si="325"/>
        <v>0</v>
      </c>
      <c r="BB85" s="116">
        <f t="shared" si="325"/>
        <v>0</v>
      </c>
      <c r="BC85" s="116">
        <f t="shared" si="325"/>
        <v>0</v>
      </c>
      <c r="BD85" s="116">
        <f t="shared" si="325"/>
        <v>0</v>
      </c>
      <c r="BE85" s="116">
        <f t="shared" si="325"/>
        <v>0</v>
      </c>
      <c r="BF85" s="116">
        <f t="shared" si="325"/>
        <v>0</v>
      </c>
      <c r="BG85" s="116">
        <f t="shared" si="325"/>
        <v>0</v>
      </c>
      <c r="BH85" s="116">
        <f t="shared" si="325"/>
        <v>0</v>
      </c>
      <c r="BI85" s="116">
        <f t="shared" si="325"/>
        <v>0</v>
      </c>
      <c r="BJ85" s="116">
        <f t="shared" si="325"/>
        <v>0</v>
      </c>
      <c r="BK85" s="116">
        <f t="shared" si="325"/>
        <v>0</v>
      </c>
      <c r="BL85" s="116">
        <f t="shared" si="325"/>
        <v>0</v>
      </c>
      <c r="BM85" s="116">
        <f t="shared" si="325"/>
        <v>0</v>
      </c>
      <c r="BN85" s="116">
        <f t="shared" si="325"/>
        <v>0</v>
      </c>
      <c r="BO85" s="116">
        <f t="shared" si="325"/>
        <v>0</v>
      </c>
      <c r="BP85" s="116">
        <f t="shared" si="325"/>
        <v>0</v>
      </c>
      <c r="BQ85" s="116">
        <f t="shared" si="325"/>
        <v>0</v>
      </c>
      <c r="BR85" s="116">
        <f t="shared" si="325"/>
        <v>0</v>
      </c>
      <c r="BS85" s="116">
        <f t="shared" si="325"/>
        <v>0</v>
      </c>
      <c r="BT85" s="116">
        <f t="shared" si="325"/>
        <v>0</v>
      </c>
      <c r="BU85" s="116">
        <f t="shared" si="325"/>
        <v>0</v>
      </c>
      <c r="BV85" s="116">
        <f t="shared" si="325"/>
        <v>0</v>
      </c>
      <c r="BW85" s="116">
        <f t="shared" si="325"/>
        <v>0</v>
      </c>
      <c r="BX85" s="116">
        <f t="shared" si="325"/>
        <v>0</v>
      </c>
      <c r="BY85" s="116"/>
      <c r="BZ85" s="116"/>
      <c r="CA85" s="116"/>
      <c r="CB85" s="116"/>
      <c r="CC85" s="116"/>
      <c r="CD85" s="118">
        <f t="shared" si="8"/>
        <v>0</v>
      </c>
      <c r="CE85" s="118">
        <f t="shared" si="9"/>
        <v>0</v>
      </c>
      <c r="CF85" s="118">
        <f t="shared" ref="CF85:CI85" si="326">AP85</f>
        <v>0</v>
      </c>
      <c r="CG85" s="118">
        <f t="shared" si="326"/>
        <v>0</v>
      </c>
      <c r="CH85" s="118">
        <f t="shared" si="326"/>
        <v>59.64651274</v>
      </c>
      <c r="CI85" s="118">
        <f t="shared" si="326"/>
        <v>0</v>
      </c>
      <c r="CJ85" s="118">
        <f t="shared" si="11"/>
        <v>0</v>
      </c>
      <c r="CK85" s="118">
        <f t="shared" si="12"/>
        <v>0</v>
      </c>
      <c r="CL85" s="118">
        <f t="shared" si="13"/>
        <v>0</v>
      </c>
      <c r="CM85" s="118">
        <f t="shared" si="14"/>
        <v>0</v>
      </c>
      <c r="CN85" s="118">
        <f t="shared" si="15"/>
        <v>0</v>
      </c>
      <c r="CO85" s="118">
        <f t="shared" si="16"/>
        <v>0</v>
      </c>
      <c r="CP85" s="118">
        <f t="shared" si="17"/>
        <v>0</v>
      </c>
      <c r="CQ85" s="118">
        <f t="shared" si="18"/>
        <v>0</v>
      </c>
      <c r="CR85" s="118">
        <f t="shared" ref="CR85:CS85" si="327">BL85</f>
        <v>0</v>
      </c>
      <c r="CS85" s="118">
        <f t="shared" si="327"/>
        <v>0</v>
      </c>
      <c r="CT85" s="118">
        <f t="shared" ref="CT85:CV85" si="328">BP85</f>
        <v>0</v>
      </c>
      <c r="CU85" s="118">
        <f t="shared" si="328"/>
        <v>0</v>
      </c>
      <c r="CV85" s="118">
        <f t="shared" si="328"/>
        <v>0</v>
      </c>
      <c r="CW85" s="118">
        <f t="shared" si="21"/>
        <v>0</v>
      </c>
      <c r="CX85" s="118">
        <f t="shared" si="22"/>
        <v>0</v>
      </c>
      <c r="CY85" s="118">
        <f t="shared" si="23"/>
        <v>0</v>
      </c>
      <c r="CZ85" s="119">
        <f t="shared" si="24"/>
        <v>59.64651274</v>
      </c>
    </row>
    <row r="86">
      <c r="A86" s="109" t="str">
        <f t="shared" si="5"/>
        <v>HunterWannamaker</v>
      </c>
      <c r="B86" s="110">
        <f t="shared" si="6"/>
        <v>79</v>
      </c>
      <c r="C86" s="121" t="s">
        <v>299</v>
      </c>
      <c r="D86" s="121" t="s">
        <v>300</v>
      </c>
      <c r="E86" s="109" t="s">
        <v>301</v>
      </c>
      <c r="F86" s="112" t="s">
        <v>185</v>
      </c>
      <c r="G86" s="113">
        <v>0.0</v>
      </c>
      <c r="H86" s="113">
        <v>4.57</v>
      </c>
      <c r="I86" s="114">
        <v>0.0</v>
      </c>
      <c r="J86" s="114"/>
      <c r="K86" s="114"/>
      <c r="L86" s="114"/>
      <c r="M86" s="114"/>
      <c r="N86" s="114"/>
      <c r="O86" s="114"/>
      <c r="P86" s="114"/>
      <c r="Q86" s="115"/>
      <c r="R86" s="115"/>
      <c r="S86" s="115"/>
      <c r="T86" s="115"/>
      <c r="U86" s="115"/>
      <c r="V86" s="115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6">
        <f t="shared" ref="AP86:BX86" si="329">((G86/G$4)*1000)*G$5</f>
        <v>0</v>
      </c>
      <c r="AQ86" s="116">
        <f t="shared" si="329"/>
        <v>37.16841842</v>
      </c>
      <c r="AR86" s="116">
        <f t="shared" si="329"/>
        <v>0</v>
      </c>
      <c r="AS86" s="116">
        <f t="shared" si="329"/>
        <v>0</v>
      </c>
      <c r="AT86" s="116">
        <f t="shared" si="329"/>
        <v>0</v>
      </c>
      <c r="AU86" s="116">
        <f t="shared" si="329"/>
        <v>0</v>
      </c>
      <c r="AV86" s="116">
        <f t="shared" si="329"/>
        <v>0</v>
      </c>
      <c r="AW86" s="116">
        <f t="shared" si="329"/>
        <v>0</v>
      </c>
      <c r="AX86" s="116">
        <f t="shared" si="329"/>
        <v>0</v>
      </c>
      <c r="AY86" s="116">
        <f t="shared" si="329"/>
        <v>0</v>
      </c>
      <c r="AZ86" s="116">
        <f t="shared" si="329"/>
        <v>0</v>
      </c>
      <c r="BA86" s="116">
        <f t="shared" si="329"/>
        <v>0</v>
      </c>
      <c r="BB86" s="116">
        <f t="shared" si="329"/>
        <v>0</v>
      </c>
      <c r="BC86" s="116">
        <f t="shared" si="329"/>
        <v>0</v>
      </c>
      <c r="BD86" s="116">
        <f t="shared" si="329"/>
        <v>0</v>
      </c>
      <c r="BE86" s="116">
        <f t="shared" si="329"/>
        <v>0</v>
      </c>
      <c r="BF86" s="116">
        <f t="shared" si="329"/>
        <v>0</v>
      </c>
      <c r="BG86" s="116">
        <f t="shared" si="329"/>
        <v>0</v>
      </c>
      <c r="BH86" s="116">
        <f t="shared" si="329"/>
        <v>0</v>
      </c>
      <c r="BI86" s="116">
        <f t="shared" si="329"/>
        <v>0</v>
      </c>
      <c r="BJ86" s="116">
        <f t="shared" si="329"/>
        <v>0</v>
      </c>
      <c r="BK86" s="116">
        <f t="shared" si="329"/>
        <v>0</v>
      </c>
      <c r="BL86" s="116">
        <f t="shared" si="329"/>
        <v>0</v>
      </c>
      <c r="BM86" s="116">
        <f t="shared" si="329"/>
        <v>0</v>
      </c>
      <c r="BN86" s="116">
        <f t="shared" si="329"/>
        <v>0</v>
      </c>
      <c r="BO86" s="116">
        <f t="shared" si="329"/>
        <v>0</v>
      </c>
      <c r="BP86" s="116">
        <f t="shared" si="329"/>
        <v>0</v>
      </c>
      <c r="BQ86" s="116">
        <f t="shared" si="329"/>
        <v>0</v>
      </c>
      <c r="BR86" s="116">
        <f t="shared" si="329"/>
        <v>0</v>
      </c>
      <c r="BS86" s="116">
        <f t="shared" si="329"/>
        <v>0</v>
      </c>
      <c r="BT86" s="116">
        <f t="shared" si="329"/>
        <v>0</v>
      </c>
      <c r="BU86" s="116">
        <f t="shared" si="329"/>
        <v>0</v>
      </c>
      <c r="BV86" s="116">
        <f t="shared" si="329"/>
        <v>0</v>
      </c>
      <c r="BW86" s="116">
        <f t="shared" si="329"/>
        <v>0</v>
      </c>
      <c r="BX86" s="116">
        <f t="shared" si="329"/>
        <v>0</v>
      </c>
      <c r="BY86" s="117">
        <v>0.0</v>
      </c>
      <c r="BZ86" s="117">
        <v>0.0</v>
      </c>
      <c r="CA86" s="117">
        <v>0.0</v>
      </c>
      <c r="CB86" s="117">
        <v>0.0</v>
      </c>
      <c r="CC86" s="117">
        <v>0.0</v>
      </c>
      <c r="CD86" s="118">
        <f t="shared" si="8"/>
        <v>0</v>
      </c>
      <c r="CE86" s="118">
        <f t="shared" si="9"/>
        <v>0</v>
      </c>
      <c r="CF86" s="118">
        <f t="shared" ref="CF86:CI86" si="330">AP86</f>
        <v>0</v>
      </c>
      <c r="CG86" s="118">
        <f t="shared" si="330"/>
        <v>37.16841842</v>
      </c>
      <c r="CH86" s="118">
        <f t="shared" si="330"/>
        <v>0</v>
      </c>
      <c r="CI86" s="118">
        <f t="shared" si="330"/>
        <v>0</v>
      </c>
      <c r="CJ86" s="118">
        <f t="shared" si="11"/>
        <v>0</v>
      </c>
      <c r="CK86" s="118">
        <f t="shared" si="12"/>
        <v>0</v>
      </c>
      <c r="CL86" s="118">
        <f t="shared" si="13"/>
        <v>0</v>
      </c>
      <c r="CM86" s="118">
        <f t="shared" si="14"/>
        <v>0</v>
      </c>
      <c r="CN86" s="118">
        <f t="shared" si="15"/>
        <v>0</v>
      </c>
      <c r="CO86" s="118">
        <f t="shared" si="16"/>
        <v>0</v>
      </c>
      <c r="CP86" s="118">
        <f t="shared" si="17"/>
        <v>0</v>
      </c>
      <c r="CQ86" s="118">
        <f t="shared" si="18"/>
        <v>0</v>
      </c>
      <c r="CR86" s="118">
        <f t="shared" ref="CR86:CS86" si="331">BL86</f>
        <v>0</v>
      </c>
      <c r="CS86" s="118">
        <f t="shared" si="331"/>
        <v>0</v>
      </c>
      <c r="CT86" s="118">
        <f t="shared" ref="CT86:CV86" si="332">BP86</f>
        <v>0</v>
      </c>
      <c r="CU86" s="118">
        <f t="shared" si="332"/>
        <v>0</v>
      </c>
      <c r="CV86" s="118">
        <f t="shared" si="332"/>
        <v>0</v>
      </c>
      <c r="CW86" s="118">
        <f t="shared" si="21"/>
        <v>0</v>
      </c>
      <c r="CX86" s="118">
        <f t="shared" si="22"/>
        <v>0</v>
      </c>
      <c r="CY86" s="118">
        <f t="shared" si="23"/>
        <v>0</v>
      </c>
      <c r="CZ86" s="119">
        <f t="shared" si="24"/>
        <v>37.16841842</v>
      </c>
      <c r="D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2"/>
      <c r="CE87" s="125" t="str">
        <f t="shared" ref="CE87:CE88" si="337">IF(BA87&gt;BB87,BA87,BB87)</f>
        <v/>
      </c>
      <c r="CF87" s="125" t="str">
        <f t="shared" ref="CF87:CI87" si="333">AP87</f>
        <v/>
      </c>
      <c r="CG87" s="125" t="str">
        <f t="shared" si="333"/>
        <v/>
      </c>
      <c r="CH87" s="125" t="str">
        <f t="shared" si="333"/>
        <v/>
      </c>
      <c r="CI87" s="125" t="str">
        <f t="shared" si="333"/>
        <v/>
      </c>
      <c r="CJ87" s="125" t="str">
        <f t="shared" si="11"/>
        <v/>
      </c>
      <c r="CK87" s="125" t="str">
        <f t="shared" si="12"/>
        <v/>
      </c>
      <c r="CL87" s="125" t="str">
        <f t="shared" si="13"/>
        <v/>
      </c>
      <c r="CM87" s="125" t="str">
        <f t="shared" si="14"/>
        <v/>
      </c>
      <c r="CN87" s="125" t="str">
        <f t="shared" si="15"/>
        <v/>
      </c>
      <c r="CO87" s="125" t="str">
        <f t="shared" si="16"/>
        <v/>
      </c>
      <c r="CP87" s="125" t="str">
        <f t="shared" si="17"/>
        <v/>
      </c>
      <c r="CQ87" s="125" t="str">
        <f t="shared" si="18"/>
        <v/>
      </c>
      <c r="CR87" s="125" t="str">
        <f t="shared" ref="CR87:CS87" si="334">BT87</f>
        <v/>
      </c>
      <c r="CS87" s="125" t="str">
        <f t="shared" si="334"/>
        <v/>
      </c>
      <c r="CT87" s="125" t="str">
        <f t="shared" ref="CT87:CV87" si="335">BP87</f>
        <v/>
      </c>
      <c r="CU87" s="125" t="str">
        <f t="shared" si="335"/>
        <v/>
      </c>
      <c r="CV87" s="125" t="str">
        <f t="shared" si="335"/>
        <v/>
      </c>
      <c r="CW87" s="125" t="str">
        <f t="shared" si="21"/>
        <v/>
      </c>
      <c r="CX87" s="125" t="str">
        <f t="shared" si="22"/>
        <v/>
      </c>
      <c r="CY87" s="125" t="str">
        <f t="shared" si="23"/>
        <v/>
      </c>
      <c r="CZ87" s="2" t="str">
        <f t="shared" ref="CZ87:CZ88" si="341">IF(BX87&gt;CD87,BX87,CD87)</f>
        <v/>
      </c>
      <c r="DA87" s="2"/>
    </row>
    <row r="88">
      <c r="A88" s="2"/>
      <c r="B88" s="2"/>
      <c r="C88" s="2"/>
      <c r="D88" s="2"/>
      <c r="E88" s="120" t="s">
        <v>146</v>
      </c>
      <c r="F88" s="120"/>
      <c r="G88" s="125">
        <f t="shared" ref="G88:I88" si="336">sum(G8:G87)</f>
        <v>2446.17</v>
      </c>
      <c r="H88" s="125">
        <f t="shared" si="336"/>
        <v>1593.23</v>
      </c>
      <c r="I88" s="2">
        <f t="shared" si="336"/>
        <v>1563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2"/>
      <c r="CE88" s="125" t="str">
        <f t="shared" si="337"/>
        <v/>
      </c>
      <c r="CF88" s="125" t="str">
        <f t="shared" ref="CF88:CI88" si="338">AP88</f>
        <v/>
      </c>
      <c r="CG88" s="125" t="str">
        <f t="shared" si="338"/>
        <v/>
      </c>
      <c r="CH88" s="125" t="str">
        <f t="shared" si="338"/>
        <v/>
      </c>
      <c r="CI88" s="125" t="str">
        <f t="shared" si="338"/>
        <v/>
      </c>
      <c r="CJ88" s="125" t="str">
        <f t="shared" si="11"/>
        <v/>
      </c>
      <c r="CK88" s="125" t="str">
        <f t="shared" si="12"/>
        <v/>
      </c>
      <c r="CL88" s="125" t="str">
        <f t="shared" si="13"/>
        <v/>
      </c>
      <c r="CM88" s="125" t="str">
        <f t="shared" si="14"/>
        <v/>
      </c>
      <c r="CN88" s="125" t="str">
        <f t="shared" si="15"/>
        <v/>
      </c>
      <c r="CO88" s="125" t="str">
        <f t="shared" si="16"/>
        <v/>
      </c>
      <c r="CP88" s="125" t="str">
        <f t="shared" si="17"/>
        <v/>
      </c>
      <c r="CQ88" s="125" t="str">
        <f t="shared" si="18"/>
        <v/>
      </c>
      <c r="CR88" s="125" t="str">
        <f t="shared" ref="CR88:CS88" si="339">BT88</f>
        <v/>
      </c>
      <c r="CS88" s="125" t="str">
        <f t="shared" si="339"/>
        <v/>
      </c>
      <c r="CT88" s="125" t="str">
        <f t="shared" ref="CT88:CV88" si="340">BP88</f>
        <v/>
      </c>
      <c r="CU88" s="125" t="str">
        <f t="shared" si="340"/>
        <v/>
      </c>
      <c r="CV88" s="125" t="str">
        <f t="shared" si="340"/>
        <v/>
      </c>
      <c r="CW88" s="125" t="str">
        <f t="shared" si="21"/>
        <v/>
      </c>
      <c r="CX88" s="125" t="str">
        <f t="shared" si="22"/>
        <v/>
      </c>
      <c r="CY88" s="125" t="str">
        <f t="shared" si="23"/>
        <v/>
      </c>
      <c r="CZ88" s="2" t="str">
        <f t="shared" si="341"/>
        <v/>
      </c>
      <c r="DA88" s="2"/>
    </row>
  </sheetData>
  <autoFilter ref="$A$6:$F$88"/>
  <mergeCells count="19">
    <mergeCell ref="G2:I2"/>
    <mergeCell ref="Q2:T2"/>
    <mergeCell ref="U2:AJ2"/>
    <mergeCell ref="AK2:AM2"/>
    <mergeCell ref="AN2:AO2"/>
    <mergeCell ref="AP2:AR2"/>
    <mergeCell ref="AT2:AV2"/>
    <mergeCell ref="CJ2:CM2"/>
    <mergeCell ref="CN2:CV2"/>
    <mergeCell ref="CW2:CX2"/>
    <mergeCell ref="CZ2:CZ4"/>
    <mergeCell ref="CZ5:CZ6"/>
    <mergeCell ref="AW2:AY2"/>
    <mergeCell ref="AZ2:BC2"/>
    <mergeCell ref="BD2:BS2"/>
    <mergeCell ref="BT2:BV2"/>
    <mergeCell ref="BW2:BX2"/>
    <mergeCell ref="CD2:CE2"/>
    <mergeCell ref="CF2:CH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63"/>
    <col customWidth="1" min="2" max="2" width="11.25"/>
    <col customWidth="1" min="3" max="3" width="14.25"/>
    <col customWidth="1" min="4" max="4" width="8.63"/>
    <col customWidth="1" min="5" max="5" width="7.13"/>
    <col customWidth="1" min="6" max="6" width="10.38"/>
    <col customWidth="1" min="7" max="7" width="5.63"/>
    <col customWidth="1" min="8" max="8" width="7.13"/>
    <col customWidth="1" min="9" max="9" width="5.0"/>
    <col customWidth="1" min="11" max="11" width="7.0"/>
    <col customWidth="1" min="12" max="12" width="13.38"/>
    <col customWidth="1" min="13" max="13" width="8.63"/>
    <col customWidth="1" min="14" max="14" width="7.13"/>
    <col customWidth="1" min="15" max="15" width="11.25"/>
    <col customWidth="1" min="16" max="16" width="5.5"/>
    <col customWidth="1" min="17" max="17" width="5.63"/>
  </cols>
  <sheetData>
    <row r="1">
      <c r="A1" s="129"/>
      <c r="B1" s="130" t="s">
        <v>20</v>
      </c>
      <c r="C1" s="131" t="s">
        <v>48</v>
      </c>
      <c r="D1" s="131" t="s">
        <v>302</v>
      </c>
      <c r="E1" s="132"/>
      <c r="F1" s="129"/>
      <c r="G1" s="129"/>
      <c r="H1" s="129"/>
      <c r="I1" s="129"/>
      <c r="J1" s="129"/>
      <c r="K1" s="131" t="s">
        <v>21</v>
      </c>
      <c r="L1" s="131" t="s">
        <v>48</v>
      </c>
      <c r="M1" s="131" t="s">
        <v>302</v>
      </c>
      <c r="N1" s="132"/>
      <c r="O1" s="129"/>
      <c r="P1" s="129"/>
      <c r="Q1" s="129"/>
      <c r="R1" s="129"/>
      <c r="S1" s="129"/>
      <c r="T1" s="131" t="s">
        <v>22</v>
      </c>
      <c r="U1" s="131" t="s">
        <v>48</v>
      </c>
      <c r="V1" s="131" t="s">
        <v>302</v>
      </c>
      <c r="W1" s="129"/>
      <c r="X1" s="129"/>
      <c r="Y1" s="129"/>
      <c r="Z1" s="129"/>
      <c r="AA1" s="129"/>
      <c r="AB1" s="129"/>
      <c r="AC1" s="129"/>
    </row>
    <row r="2">
      <c r="A2" s="132"/>
      <c r="B2" s="133"/>
      <c r="C2" s="133"/>
      <c r="D2" s="133"/>
      <c r="E2" s="133"/>
      <c r="F2" s="133"/>
      <c r="G2" s="133"/>
      <c r="H2" s="133"/>
      <c r="I2" s="132"/>
      <c r="J2" s="132"/>
      <c r="K2" s="133"/>
      <c r="L2" s="133"/>
      <c r="M2" s="133"/>
      <c r="N2" s="133"/>
      <c r="O2" s="133"/>
      <c r="P2" s="133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>
      <c r="A3" s="134" t="s">
        <v>36</v>
      </c>
      <c r="B3" s="134" t="s">
        <v>303</v>
      </c>
      <c r="C3" s="134" t="s">
        <v>304</v>
      </c>
      <c r="D3" s="134" t="s">
        <v>305</v>
      </c>
      <c r="E3" s="134" t="s">
        <v>41</v>
      </c>
      <c r="F3" s="134" t="s">
        <v>306</v>
      </c>
      <c r="G3" s="135" t="s">
        <v>0</v>
      </c>
      <c r="H3" s="135" t="s">
        <v>307</v>
      </c>
      <c r="I3" s="136"/>
      <c r="J3" s="134" t="s">
        <v>36</v>
      </c>
      <c r="K3" s="134" t="s">
        <v>303</v>
      </c>
      <c r="L3" s="134" t="s">
        <v>304</v>
      </c>
      <c r="M3" s="134" t="s">
        <v>305</v>
      </c>
      <c r="N3" s="134" t="s">
        <v>41</v>
      </c>
      <c r="O3" s="134" t="s">
        <v>306</v>
      </c>
      <c r="P3" s="135" t="s">
        <v>0</v>
      </c>
      <c r="Q3" s="135" t="s">
        <v>307</v>
      </c>
      <c r="R3" s="137"/>
      <c r="S3" s="134" t="s">
        <v>36</v>
      </c>
      <c r="T3" s="134" t="s">
        <v>303</v>
      </c>
      <c r="U3" s="134" t="s">
        <v>304</v>
      </c>
      <c r="V3" s="134" t="s">
        <v>305</v>
      </c>
      <c r="W3" s="134" t="s">
        <v>41</v>
      </c>
      <c r="X3" s="134" t="s">
        <v>306</v>
      </c>
      <c r="Y3" s="135" t="s">
        <v>0</v>
      </c>
      <c r="Z3" s="135" t="s">
        <v>307</v>
      </c>
      <c r="AA3" s="137"/>
      <c r="AB3" s="137"/>
      <c r="AC3" s="137"/>
    </row>
    <row r="4">
      <c r="A4" s="132" t="str">
        <f t="shared" ref="A4:A24" si="1">concatenate(D4,C4)</f>
        <v>BobbiWOODEN</v>
      </c>
      <c r="B4" s="133">
        <v>1.0</v>
      </c>
      <c r="C4" s="133" t="s">
        <v>308</v>
      </c>
      <c r="D4" s="133" t="s">
        <v>75</v>
      </c>
      <c r="E4" s="133" t="s">
        <v>74</v>
      </c>
      <c r="F4" s="138" t="s">
        <v>22</v>
      </c>
      <c r="G4" s="133">
        <v>75.57</v>
      </c>
      <c r="H4" s="139">
        <v>650.0</v>
      </c>
      <c r="I4" s="132"/>
      <c r="J4" s="132" t="str">
        <f t="shared" ref="J4:J24" si="2">concatenate(M4,L4)</f>
        <v>AnnikaCOOPER</v>
      </c>
      <c r="K4" s="133">
        <v>1.0</v>
      </c>
      <c r="L4" s="133" t="s">
        <v>309</v>
      </c>
      <c r="M4" s="133" t="s">
        <v>67</v>
      </c>
      <c r="N4" s="133" t="s">
        <v>66</v>
      </c>
      <c r="O4" s="133" t="s">
        <v>310</v>
      </c>
      <c r="P4" s="133">
        <v>65.39</v>
      </c>
      <c r="Q4" s="139">
        <v>650.0</v>
      </c>
      <c r="R4" s="132"/>
      <c r="S4" s="132" t="str">
        <f t="shared" ref="S4:S29" si="3">concatenate(V4,U4)</f>
        <v>AnnikaCOOPER</v>
      </c>
      <c r="T4" s="133">
        <v>1.0</v>
      </c>
      <c r="U4" s="133" t="s">
        <v>309</v>
      </c>
      <c r="V4" s="133" t="s">
        <v>67</v>
      </c>
      <c r="W4" s="133" t="s">
        <v>66</v>
      </c>
      <c r="X4" s="133" t="s">
        <v>311</v>
      </c>
      <c r="Y4" s="133">
        <v>75.44</v>
      </c>
      <c r="Z4" s="140">
        <v>650.0</v>
      </c>
      <c r="AA4" s="132"/>
      <c r="AB4" s="132"/>
      <c r="AC4" s="132"/>
    </row>
    <row r="5">
      <c r="A5" s="132" t="str">
        <f t="shared" si="1"/>
        <v>EmelieMCCAUGHEY</v>
      </c>
      <c r="B5" s="133">
        <v>2.0</v>
      </c>
      <c r="C5" s="133" t="s">
        <v>312</v>
      </c>
      <c r="D5" s="133" t="s">
        <v>78</v>
      </c>
      <c r="E5" s="133" t="s">
        <v>74</v>
      </c>
      <c r="F5" s="138" t="s">
        <v>313</v>
      </c>
      <c r="G5" s="133">
        <v>73.16</v>
      </c>
      <c r="H5" s="139">
        <v>598.0</v>
      </c>
      <c r="I5" s="132"/>
      <c r="J5" s="132" t="str">
        <f t="shared" si="2"/>
        <v>MirandaHELVOIGT</v>
      </c>
      <c r="K5" s="133">
        <v>2.0</v>
      </c>
      <c r="L5" s="133" t="s">
        <v>314</v>
      </c>
      <c r="M5" s="133" t="s">
        <v>72</v>
      </c>
      <c r="N5" s="133" t="s">
        <v>74</v>
      </c>
      <c r="O5" s="133" t="s">
        <v>310</v>
      </c>
      <c r="P5" s="133">
        <v>61.79</v>
      </c>
      <c r="Q5" s="139">
        <v>598.0</v>
      </c>
      <c r="R5" s="132"/>
      <c r="S5" s="132" t="str">
        <f t="shared" si="3"/>
        <v>MirandaHELVOIGT</v>
      </c>
      <c r="T5" s="133">
        <v>2.0</v>
      </c>
      <c r="U5" s="133" t="s">
        <v>314</v>
      </c>
      <c r="V5" s="133" t="s">
        <v>72</v>
      </c>
      <c r="W5" s="133" t="s">
        <v>74</v>
      </c>
      <c r="X5" s="133" t="s">
        <v>311</v>
      </c>
      <c r="Y5" s="133">
        <v>72.39</v>
      </c>
      <c r="Z5" s="140">
        <v>598.0</v>
      </c>
      <c r="AA5" s="132"/>
      <c r="AB5" s="132"/>
      <c r="AC5" s="132"/>
    </row>
    <row r="6">
      <c r="A6" s="132" t="str">
        <f t="shared" si="1"/>
        <v>MayaSMITH</v>
      </c>
      <c r="B6" s="133">
        <v>3.0</v>
      </c>
      <c r="C6" s="133" t="s">
        <v>315</v>
      </c>
      <c r="D6" s="133" t="s">
        <v>56</v>
      </c>
      <c r="E6" s="133" t="s">
        <v>74</v>
      </c>
      <c r="F6" s="138" t="s">
        <v>311</v>
      </c>
      <c r="G6" s="133">
        <v>69.87</v>
      </c>
      <c r="H6" s="139">
        <v>550.16</v>
      </c>
      <c r="I6" s="132"/>
      <c r="J6" s="132" t="str">
        <f t="shared" si="2"/>
        <v>MayaSMITH</v>
      </c>
      <c r="K6" s="133">
        <v>3.0</v>
      </c>
      <c r="L6" s="133" t="s">
        <v>315</v>
      </c>
      <c r="M6" s="133" t="s">
        <v>56</v>
      </c>
      <c r="N6" s="133" t="s">
        <v>74</v>
      </c>
      <c r="O6" s="133" t="s">
        <v>310</v>
      </c>
      <c r="P6" s="133">
        <v>52.61</v>
      </c>
      <c r="Q6" s="139">
        <v>550.16</v>
      </c>
      <c r="R6" s="132"/>
      <c r="S6" s="132" t="str">
        <f t="shared" si="3"/>
        <v>LemonWALKER</v>
      </c>
      <c r="T6" s="133">
        <v>3.0</v>
      </c>
      <c r="U6" s="133" t="s">
        <v>316</v>
      </c>
      <c r="V6" s="133" t="s">
        <v>63</v>
      </c>
      <c r="W6" s="133" t="s">
        <v>66</v>
      </c>
      <c r="X6" s="133" t="s">
        <v>317</v>
      </c>
      <c r="Y6" s="133">
        <v>71.38</v>
      </c>
      <c r="Z6" s="140">
        <v>550.16</v>
      </c>
      <c r="AA6" s="132"/>
      <c r="AB6" s="132"/>
      <c r="AC6" s="132"/>
    </row>
    <row r="7">
      <c r="A7" s="132" t="str">
        <f t="shared" si="1"/>
        <v>LaurenKELLEY</v>
      </c>
      <c r="B7" s="133">
        <v>4.0</v>
      </c>
      <c r="C7" s="133" t="s">
        <v>318</v>
      </c>
      <c r="D7" s="133" t="s">
        <v>95</v>
      </c>
      <c r="E7" s="133" t="s">
        <v>74</v>
      </c>
      <c r="F7" s="138" t="s">
        <v>319</v>
      </c>
      <c r="G7" s="133">
        <v>65.55</v>
      </c>
      <c r="H7" s="139">
        <v>506.15</v>
      </c>
      <c r="I7" s="132"/>
      <c r="J7" s="132" t="str">
        <f t="shared" si="2"/>
        <v>EmelieMCCAUGHEY</v>
      </c>
      <c r="K7" s="133">
        <v>4.0</v>
      </c>
      <c r="L7" s="133" t="s">
        <v>312</v>
      </c>
      <c r="M7" s="133" t="s">
        <v>78</v>
      </c>
      <c r="N7" s="133" t="s">
        <v>74</v>
      </c>
      <c r="O7" s="133" t="s">
        <v>24</v>
      </c>
      <c r="P7" s="133">
        <v>50.15</v>
      </c>
      <c r="Q7" s="139">
        <v>506.15</v>
      </c>
      <c r="R7" s="132"/>
      <c r="S7" s="132" t="str">
        <f t="shared" si="3"/>
        <v>MayaSMITH</v>
      </c>
      <c r="T7" s="133">
        <v>4.0</v>
      </c>
      <c r="U7" s="133" t="s">
        <v>315</v>
      </c>
      <c r="V7" s="133" t="s">
        <v>56</v>
      </c>
      <c r="W7" s="133" t="s">
        <v>74</v>
      </c>
      <c r="X7" s="133" t="s">
        <v>311</v>
      </c>
      <c r="Y7" s="133">
        <v>69.69</v>
      </c>
      <c r="Z7" s="140">
        <v>506.1472</v>
      </c>
      <c r="AA7" s="132"/>
      <c r="AB7" s="132"/>
      <c r="AC7" s="132"/>
    </row>
    <row r="8">
      <c r="A8" s="132" t="str">
        <f t="shared" si="1"/>
        <v>IndraBROWN</v>
      </c>
      <c r="B8" s="133">
        <v>5.0</v>
      </c>
      <c r="C8" s="133" t="s">
        <v>320</v>
      </c>
      <c r="D8" s="133" t="s">
        <v>114</v>
      </c>
      <c r="E8" s="133" t="s">
        <v>87</v>
      </c>
      <c r="F8" s="138" t="s">
        <v>317</v>
      </c>
      <c r="G8" s="133">
        <v>64.77</v>
      </c>
      <c r="H8" s="139">
        <v>465.66</v>
      </c>
      <c r="I8" s="132"/>
      <c r="J8" s="132" t="str">
        <f t="shared" si="2"/>
        <v>BobbiWOODEN</v>
      </c>
      <c r="K8" s="133">
        <v>5.0</v>
      </c>
      <c r="L8" s="133" t="s">
        <v>308</v>
      </c>
      <c r="M8" s="133" t="s">
        <v>75</v>
      </c>
      <c r="N8" s="133" t="s">
        <v>74</v>
      </c>
      <c r="O8" s="133" t="s">
        <v>24</v>
      </c>
      <c r="P8" s="133">
        <v>47.86</v>
      </c>
      <c r="Q8" s="139">
        <v>465.66</v>
      </c>
      <c r="R8" s="132"/>
      <c r="S8" s="132" t="str">
        <f t="shared" si="3"/>
        <v>BobbiWOODEN</v>
      </c>
      <c r="T8" s="133">
        <v>5.0</v>
      </c>
      <c r="U8" s="133" t="s">
        <v>308</v>
      </c>
      <c r="V8" s="133" t="s">
        <v>75</v>
      </c>
      <c r="W8" s="133" t="s">
        <v>74</v>
      </c>
      <c r="X8" s="133" t="s">
        <v>317</v>
      </c>
      <c r="Y8" s="133">
        <v>67.48</v>
      </c>
      <c r="Z8" s="140">
        <v>465.655424</v>
      </c>
      <c r="AA8" s="132"/>
      <c r="AB8" s="132"/>
      <c r="AC8" s="132"/>
    </row>
    <row r="9">
      <c r="A9" s="132" t="str">
        <f t="shared" si="1"/>
        <v>MateaBROWN</v>
      </c>
      <c r="B9" s="133">
        <v>6.0</v>
      </c>
      <c r="C9" s="133" t="s">
        <v>320</v>
      </c>
      <c r="D9" s="133" t="s">
        <v>116</v>
      </c>
      <c r="E9" s="133" t="s">
        <v>74</v>
      </c>
      <c r="F9" s="138" t="s">
        <v>317</v>
      </c>
      <c r="G9" s="133">
        <v>60.3</v>
      </c>
      <c r="H9" s="139">
        <v>428.4</v>
      </c>
      <c r="I9" s="132"/>
      <c r="J9" s="132" t="str">
        <f t="shared" si="2"/>
        <v>EmmaSCHOLEFIELD</v>
      </c>
      <c r="K9" s="133">
        <v>6.0</v>
      </c>
      <c r="L9" s="133" t="s">
        <v>321</v>
      </c>
      <c r="M9" s="133" t="s">
        <v>99</v>
      </c>
      <c r="N9" s="133" t="s">
        <v>66</v>
      </c>
      <c r="O9" s="133" t="s">
        <v>24</v>
      </c>
      <c r="P9" s="133">
        <v>45.14</v>
      </c>
      <c r="Q9" s="139">
        <v>428.4</v>
      </c>
      <c r="R9" s="132"/>
      <c r="S9" s="132" t="str">
        <f t="shared" si="3"/>
        <v>EmelieMCCAUGHEY</v>
      </c>
      <c r="T9" s="133">
        <v>6.0</v>
      </c>
      <c r="U9" s="133" t="s">
        <v>312</v>
      </c>
      <c r="V9" s="133" t="s">
        <v>78</v>
      </c>
      <c r="W9" s="133" t="s">
        <v>74</v>
      </c>
      <c r="X9" s="133" t="s">
        <v>313</v>
      </c>
      <c r="Y9" s="133">
        <v>67.32</v>
      </c>
      <c r="Z9" s="140">
        <v>428.40299008</v>
      </c>
      <c r="AA9" s="132"/>
      <c r="AB9" s="132"/>
      <c r="AC9" s="132"/>
    </row>
    <row r="10">
      <c r="A10" s="132" t="str">
        <f t="shared" si="1"/>
        <v>ZolaWENZLAWE</v>
      </c>
      <c r="B10" s="133">
        <v>7.0</v>
      </c>
      <c r="C10" s="133" t="s">
        <v>322</v>
      </c>
      <c r="D10" s="133" t="s">
        <v>108</v>
      </c>
      <c r="E10" s="133" t="s">
        <v>74</v>
      </c>
      <c r="F10" s="138" t="s">
        <v>323</v>
      </c>
      <c r="G10" s="133">
        <v>52.96</v>
      </c>
      <c r="H10" s="139">
        <v>394.13</v>
      </c>
      <c r="I10" s="132"/>
      <c r="J10" s="132" t="str">
        <f t="shared" si="2"/>
        <v>EmiliaOZIEWICZ</v>
      </c>
      <c r="K10" s="133">
        <v>7.0</v>
      </c>
      <c r="L10" s="133" t="s">
        <v>324</v>
      </c>
      <c r="M10" s="133" t="s">
        <v>81</v>
      </c>
      <c r="N10" s="133" t="s">
        <v>66</v>
      </c>
      <c r="O10" s="133" t="s">
        <v>325</v>
      </c>
      <c r="P10" s="133">
        <v>43.45</v>
      </c>
      <c r="Q10" s="139">
        <v>394.13</v>
      </c>
      <c r="R10" s="132"/>
      <c r="S10" s="132" t="str">
        <f t="shared" si="3"/>
        <v>EllysaiyaHADDAD</v>
      </c>
      <c r="T10" s="133">
        <v>7.0</v>
      </c>
      <c r="U10" s="133" t="s">
        <v>326</v>
      </c>
      <c r="V10" s="133" t="s">
        <v>84</v>
      </c>
      <c r="W10" s="133" t="s">
        <v>87</v>
      </c>
      <c r="X10" s="133" t="s">
        <v>319</v>
      </c>
      <c r="Y10" s="133">
        <v>57.77</v>
      </c>
      <c r="Z10" s="140">
        <v>394.1307508736</v>
      </c>
      <c r="AA10" s="132"/>
      <c r="AB10" s="132"/>
      <c r="AC10" s="132"/>
    </row>
    <row r="11">
      <c r="A11" s="132" t="str">
        <f t="shared" si="1"/>
        <v>RileyPRENTICE</v>
      </c>
      <c r="B11" s="133">
        <v>8.0</v>
      </c>
      <c r="C11" s="133" t="s">
        <v>327</v>
      </c>
      <c r="D11" s="133" t="s">
        <v>119</v>
      </c>
      <c r="E11" s="133" t="s">
        <v>74</v>
      </c>
      <c r="F11" s="138" t="s">
        <v>323</v>
      </c>
      <c r="G11" s="133">
        <v>52.13</v>
      </c>
      <c r="H11" s="139">
        <v>362.6</v>
      </c>
      <c r="I11" s="132"/>
      <c r="J11" s="132" t="str">
        <f t="shared" si="2"/>
        <v>LaurenKELLEY</v>
      </c>
      <c r="K11" s="133">
        <v>8.0</v>
      </c>
      <c r="L11" s="133" t="s">
        <v>318</v>
      </c>
      <c r="M11" s="133" t="s">
        <v>95</v>
      </c>
      <c r="N11" s="133" t="s">
        <v>74</v>
      </c>
      <c r="O11" s="133" t="s">
        <v>325</v>
      </c>
      <c r="P11" s="133">
        <v>37.83</v>
      </c>
      <c r="Q11" s="139">
        <v>362.6</v>
      </c>
      <c r="R11" s="132"/>
      <c r="S11" s="132" t="str">
        <f t="shared" si="3"/>
        <v>ZoeHENDERSON</v>
      </c>
      <c r="T11" s="133">
        <v>8.0</v>
      </c>
      <c r="U11" s="133" t="s">
        <v>328</v>
      </c>
      <c r="V11" s="133" t="s">
        <v>97</v>
      </c>
      <c r="W11" s="133" t="s">
        <v>87</v>
      </c>
      <c r="X11" s="133" t="s">
        <v>319</v>
      </c>
      <c r="Y11" s="133">
        <v>50.41</v>
      </c>
      <c r="Z11" s="140">
        <v>362.60029080371197</v>
      </c>
      <c r="AA11" s="132"/>
      <c r="AB11" s="132"/>
      <c r="AC11" s="132"/>
    </row>
    <row r="12">
      <c r="A12" s="132" t="str">
        <f t="shared" si="1"/>
        <v>SageBOOTH</v>
      </c>
      <c r="B12" s="133">
        <v>1.0</v>
      </c>
      <c r="C12" s="133" t="s">
        <v>329</v>
      </c>
      <c r="D12" s="133" t="s">
        <v>93</v>
      </c>
      <c r="E12" s="133" t="s">
        <v>87</v>
      </c>
      <c r="F12" s="138" t="s">
        <v>319</v>
      </c>
      <c r="G12" s="133">
        <v>51.87</v>
      </c>
      <c r="H12" s="139">
        <v>333.59</v>
      </c>
      <c r="I12" s="132"/>
      <c r="J12" s="132" t="str">
        <f t="shared" si="2"/>
        <v>EllysaiyaHADDAD</v>
      </c>
      <c r="K12" s="133">
        <v>1.0</v>
      </c>
      <c r="L12" s="133" t="s">
        <v>326</v>
      </c>
      <c r="M12" s="133" t="s">
        <v>84</v>
      </c>
      <c r="N12" s="133" t="s">
        <v>87</v>
      </c>
      <c r="O12" s="133" t="s">
        <v>325</v>
      </c>
      <c r="P12" s="133">
        <v>31.38</v>
      </c>
      <c r="Q12" s="139">
        <v>333.59</v>
      </c>
      <c r="R12" s="132"/>
      <c r="S12" s="132" t="str">
        <f t="shared" si="3"/>
        <v>EmmylouGRIEVE</v>
      </c>
      <c r="T12" s="133">
        <v>9.0</v>
      </c>
      <c r="U12" s="133" t="s">
        <v>330</v>
      </c>
      <c r="V12" s="133" t="s">
        <v>91</v>
      </c>
      <c r="W12" s="133" t="s">
        <v>66</v>
      </c>
      <c r="X12" s="133" t="s">
        <v>311</v>
      </c>
      <c r="Y12" s="133">
        <v>48.9</v>
      </c>
      <c r="Z12" s="140">
        <v>333.592267539415</v>
      </c>
      <c r="AA12" s="132"/>
      <c r="AB12" s="132"/>
      <c r="AC12" s="132"/>
    </row>
    <row r="13">
      <c r="A13" s="132" t="str">
        <f t="shared" si="1"/>
        <v>ZoeHENDERSON</v>
      </c>
      <c r="B13" s="133">
        <v>2.0</v>
      </c>
      <c r="C13" s="133" t="s">
        <v>328</v>
      </c>
      <c r="D13" s="133" t="s">
        <v>97</v>
      </c>
      <c r="E13" s="133" t="s">
        <v>87</v>
      </c>
      <c r="F13" s="138" t="s">
        <v>319</v>
      </c>
      <c r="G13" s="133">
        <v>50.83</v>
      </c>
      <c r="H13" s="139">
        <v>306.9</v>
      </c>
      <c r="I13" s="132"/>
      <c r="J13" s="132" t="str">
        <f t="shared" si="2"/>
        <v>EmmylouGRIEVE</v>
      </c>
      <c r="K13" s="133">
        <v>2.0</v>
      </c>
      <c r="L13" s="133" t="s">
        <v>330</v>
      </c>
      <c r="M13" s="133" t="s">
        <v>91</v>
      </c>
      <c r="N13" s="133" t="s">
        <v>66</v>
      </c>
      <c r="O13" s="133" t="s">
        <v>310</v>
      </c>
      <c r="P13" s="133">
        <v>30.63</v>
      </c>
      <c r="Q13" s="139">
        <v>306.9</v>
      </c>
      <c r="R13" s="132"/>
      <c r="S13" s="132" t="str">
        <f t="shared" si="3"/>
        <v>MaggieSUTHERLAND</v>
      </c>
      <c r="T13" s="133">
        <v>10.0</v>
      </c>
      <c r="U13" s="133" t="s">
        <v>331</v>
      </c>
      <c r="V13" s="133" t="s">
        <v>88</v>
      </c>
      <c r="W13" s="133" t="s">
        <v>74</v>
      </c>
      <c r="X13" s="133" t="s">
        <v>323</v>
      </c>
      <c r="Y13" s="133">
        <v>48.33</v>
      </c>
      <c r="Z13" s="140">
        <v>306.9048861362618</v>
      </c>
      <c r="AA13" s="132"/>
      <c r="AB13" s="132"/>
      <c r="AC13" s="132"/>
    </row>
    <row r="14">
      <c r="A14" s="132" t="str">
        <f t="shared" si="1"/>
        <v>NyahSHOPLAND</v>
      </c>
      <c r="B14" s="133">
        <v>3.0</v>
      </c>
      <c r="C14" s="133" t="s">
        <v>332</v>
      </c>
      <c r="D14" s="133" t="s">
        <v>104</v>
      </c>
      <c r="E14" s="133" t="s">
        <v>87</v>
      </c>
      <c r="F14" s="138" t="s">
        <v>323</v>
      </c>
      <c r="G14" s="133">
        <v>46.64</v>
      </c>
      <c r="H14" s="139">
        <v>282.35</v>
      </c>
      <c r="I14" s="132"/>
      <c r="J14" s="132" t="str">
        <f t="shared" si="2"/>
        <v>NyahSHOPLAND</v>
      </c>
      <c r="K14" s="133">
        <v>3.0</v>
      </c>
      <c r="L14" s="133" t="s">
        <v>332</v>
      </c>
      <c r="M14" s="133" t="s">
        <v>104</v>
      </c>
      <c r="N14" s="133" t="s">
        <v>87</v>
      </c>
      <c r="O14" s="133" t="s">
        <v>21</v>
      </c>
      <c r="P14" s="133">
        <v>25.23</v>
      </c>
      <c r="Q14" s="139">
        <v>282.35</v>
      </c>
      <c r="R14" s="132"/>
      <c r="S14" s="132" t="str">
        <f t="shared" si="3"/>
        <v>FrancescaFARCAU</v>
      </c>
      <c r="T14" s="133">
        <v>11.0</v>
      </c>
      <c r="U14" s="133" t="s">
        <v>333</v>
      </c>
      <c r="V14" s="133" t="s">
        <v>121</v>
      </c>
      <c r="W14" s="133" t="s">
        <v>87</v>
      </c>
      <c r="X14" s="133" t="s">
        <v>317</v>
      </c>
      <c r="Y14" s="133">
        <v>44.73</v>
      </c>
      <c r="Z14" s="140">
        <v>282.35249524536084</v>
      </c>
      <c r="AA14" s="132"/>
      <c r="AB14" s="132"/>
      <c r="AC14" s="132"/>
    </row>
    <row r="15">
      <c r="A15" s="132" t="str">
        <f t="shared" si="1"/>
        <v>MaggieSUTHERLAND</v>
      </c>
      <c r="B15" s="133">
        <v>4.0</v>
      </c>
      <c r="C15" s="133" t="s">
        <v>331</v>
      </c>
      <c r="D15" s="133" t="s">
        <v>88</v>
      </c>
      <c r="E15" s="133" t="s">
        <v>74</v>
      </c>
      <c r="F15" s="138" t="s">
        <v>323</v>
      </c>
      <c r="G15" s="133">
        <v>46.29</v>
      </c>
      <c r="H15" s="139">
        <v>259.76</v>
      </c>
      <c r="I15" s="132"/>
      <c r="J15" s="132" t="str">
        <f t="shared" si="2"/>
        <v>MaggieSUTHERLAND</v>
      </c>
      <c r="K15" s="133">
        <v>4.0</v>
      </c>
      <c r="L15" s="133" t="s">
        <v>331</v>
      </c>
      <c r="M15" s="133" t="s">
        <v>88</v>
      </c>
      <c r="N15" s="133" t="s">
        <v>74</v>
      </c>
      <c r="O15" s="133" t="s">
        <v>21</v>
      </c>
      <c r="P15" s="133">
        <v>23.41</v>
      </c>
      <c r="Q15" s="139">
        <v>259.76</v>
      </c>
      <c r="R15" s="132"/>
      <c r="S15" s="132" t="str">
        <f t="shared" si="3"/>
        <v>OliviaHENDERSON</v>
      </c>
      <c r="T15" s="133">
        <v>12.0</v>
      </c>
      <c r="U15" s="133" t="s">
        <v>328</v>
      </c>
      <c r="V15" s="133" t="s">
        <v>127</v>
      </c>
      <c r="W15" s="133" t="s">
        <v>66</v>
      </c>
      <c r="X15" s="133" t="s">
        <v>22</v>
      </c>
      <c r="Y15" s="133">
        <v>37.49</v>
      </c>
      <c r="Z15" s="140">
        <v>259.76429562573196</v>
      </c>
      <c r="AA15" s="132"/>
      <c r="AB15" s="132"/>
      <c r="AC15" s="132"/>
    </row>
    <row r="16">
      <c r="A16" s="132" t="str">
        <f t="shared" si="1"/>
        <v>SierraGRANT-LAVERGNE</v>
      </c>
      <c r="B16" s="133">
        <v>5.0</v>
      </c>
      <c r="C16" s="133" t="s">
        <v>334</v>
      </c>
      <c r="D16" s="133" t="s">
        <v>112</v>
      </c>
      <c r="E16" s="133" t="s">
        <v>74</v>
      </c>
      <c r="F16" s="138" t="s">
        <v>319</v>
      </c>
      <c r="G16" s="133">
        <v>43.04</v>
      </c>
      <c r="H16" s="139">
        <v>238.98</v>
      </c>
      <c r="I16" s="132"/>
      <c r="J16" s="132" t="str">
        <f t="shared" si="2"/>
        <v>SierraGRANT-LAVERGNE</v>
      </c>
      <c r="K16" s="133">
        <v>5.0</v>
      </c>
      <c r="L16" s="133" t="s">
        <v>334</v>
      </c>
      <c r="M16" s="133" t="s">
        <v>112</v>
      </c>
      <c r="N16" s="133" t="s">
        <v>74</v>
      </c>
      <c r="O16" s="133" t="s">
        <v>325</v>
      </c>
      <c r="P16" s="133">
        <v>21.93</v>
      </c>
      <c r="Q16" s="139">
        <v>238.98</v>
      </c>
      <c r="R16" s="132"/>
      <c r="S16" s="132" t="str">
        <f t="shared" si="3"/>
        <v>MaloryWAGNER</v>
      </c>
      <c r="T16" s="133">
        <v>13.0</v>
      </c>
      <c r="U16" s="133" t="s">
        <v>335</v>
      </c>
      <c r="V16" s="133" t="s">
        <v>106</v>
      </c>
      <c r="W16" s="133" t="s">
        <v>74</v>
      </c>
      <c r="X16" s="133" t="s">
        <v>336</v>
      </c>
      <c r="Y16" s="133">
        <v>35.3</v>
      </c>
      <c r="Z16" s="140">
        <v>238.9831519756734</v>
      </c>
      <c r="AA16" s="132"/>
      <c r="AB16" s="132"/>
      <c r="AC16" s="132"/>
    </row>
    <row r="17">
      <c r="A17" s="132" t="str">
        <f t="shared" si="1"/>
        <v>EvaTROTTIER</v>
      </c>
      <c r="B17" s="133">
        <v>6.0</v>
      </c>
      <c r="C17" s="133" t="s">
        <v>337</v>
      </c>
      <c r="D17" s="133" t="s">
        <v>110</v>
      </c>
      <c r="E17" s="133" t="s">
        <v>74</v>
      </c>
      <c r="F17" s="138" t="s">
        <v>323</v>
      </c>
      <c r="G17" s="133">
        <v>41.16</v>
      </c>
      <c r="H17" s="139">
        <v>219.86</v>
      </c>
      <c r="I17" s="132"/>
      <c r="J17" s="132" t="str">
        <f t="shared" si="2"/>
        <v>ZolaWENZLAWE</v>
      </c>
      <c r="K17" s="133">
        <v>6.0</v>
      </c>
      <c r="L17" s="133" t="s">
        <v>322</v>
      </c>
      <c r="M17" s="133" t="s">
        <v>108</v>
      </c>
      <c r="N17" s="133" t="s">
        <v>74</v>
      </c>
      <c r="O17" s="133" t="s">
        <v>21</v>
      </c>
      <c r="P17" s="133">
        <v>18.62</v>
      </c>
      <c r="Q17" s="139">
        <v>219.86</v>
      </c>
      <c r="R17" s="132"/>
      <c r="S17" s="132" t="str">
        <f t="shared" si="3"/>
        <v>SageBOOTH</v>
      </c>
      <c r="T17" s="133">
        <v>14.0</v>
      </c>
      <c r="U17" s="133" t="s">
        <v>329</v>
      </c>
      <c r="V17" s="133" t="s">
        <v>93</v>
      </c>
      <c r="W17" s="133" t="s">
        <v>87</v>
      </c>
      <c r="X17" s="133" t="s">
        <v>319</v>
      </c>
      <c r="Y17" s="133">
        <v>35.27</v>
      </c>
      <c r="Z17" s="140">
        <v>219.86449981761953</v>
      </c>
      <c r="AA17" s="132"/>
      <c r="AB17" s="132"/>
      <c r="AC17" s="132"/>
    </row>
    <row r="18">
      <c r="A18" s="132" t="str">
        <f t="shared" si="1"/>
        <v>EllysaiyaHADDAD</v>
      </c>
      <c r="B18" s="133">
        <v>7.0</v>
      </c>
      <c r="C18" s="133" t="s">
        <v>326</v>
      </c>
      <c r="D18" s="133" t="s">
        <v>84</v>
      </c>
      <c r="E18" s="133" t="s">
        <v>87</v>
      </c>
      <c r="F18" s="138" t="s">
        <v>319</v>
      </c>
      <c r="G18" s="133">
        <v>39.41</v>
      </c>
      <c r="H18" s="139">
        <v>202.28</v>
      </c>
      <c r="I18" s="132"/>
      <c r="J18" s="132" t="str">
        <f t="shared" si="2"/>
        <v>CharlieWEYMAN</v>
      </c>
      <c r="K18" s="133">
        <v>7.0</v>
      </c>
      <c r="L18" s="133" t="s">
        <v>338</v>
      </c>
      <c r="M18" s="133" t="s">
        <v>137</v>
      </c>
      <c r="N18" s="133" t="s">
        <v>74</v>
      </c>
      <c r="O18" s="133" t="s">
        <v>21</v>
      </c>
      <c r="P18" s="133">
        <v>17.88</v>
      </c>
      <c r="Q18" s="139">
        <v>202.28</v>
      </c>
      <c r="R18" s="132"/>
      <c r="S18" s="132" t="str">
        <f t="shared" si="3"/>
        <v>EllaGARROD</v>
      </c>
      <c r="T18" s="133">
        <v>15.0</v>
      </c>
      <c r="U18" s="133" t="s">
        <v>339</v>
      </c>
      <c r="V18" s="133" t="s">
        <v>129</v>
      </c>
      <c r="W18" s="133" t="s">
        <v>66</v>
      </c>
      <c r="X18" s="133" t="s">
        <v>22</v>
      </c>
      <c r="Y18" s="133">
        <v>34.74</v>
      </c>
      <c r="Z18" s="140">
        <v>202.27533983220997</v>
      </c>
      <c r="AA18" s="132"/>
      <c r="AB18" s="132"/>
      <c r="AC18" s="132"/>
    </row>
    <row r="19">
      <c r="A19" s="132" t="str">
        <f t="shared" si="1"/>
        <v>PoppyCLEMENSON</v>
      </c>
      <c r="B19" s="133">
        <v>8.0</v>
      </c>
      <c r="C19" s="133" t="s">
        <v>340</v>
      </c>
      <c r="D19" s="133" t="s">
        <v>341</v>
      </c>
      <c r="E19" s="133" t="s">
        <v>87</v>
      </c>
      <c r="F19" s="138" t="s">
        <v>319</v>
      </c>
      <c r="G19" s="133">
        <v>39.16</v>
      </c>
      <c r="H19" s="139">
        <v>186.09</v>
      </c>
      <c r="I19" s="132"/>
      <c r="J19" s="132" t="str">
        <f t="shared" si="2"/>
        <v>TulaKERSTEN</v>
      </c>
      <c r="K19" s="133">
        <v>8.0</v>
      </c>
      <c r="L19" s="133" t="s">
        <v>342</v>
      </c>
      <c r="M19" s="133" t="s">
        <v>139</v>
      </c>
      <c r="N19" s="133" t="s">
        <v>74</v>
      </c>
      <c r="O19" s="133" t="s">
        <v>325</v>
      </c>
      <c r="P19" s="133">
        <v>17.86</v>
      </c>
      <c r="Q19" s="139">
        <v>186.09</v>
      </c>
      <c r="R19" s="132"/>
      <c r="S19" s="132" t="str">
        <f t="shared" si="3"/>
        <v>MeghanCALDER</v>
      </c>
      <c r="T19" s="133">
        <v>16.0</v>
      </c>
      <c r="U19" s="133" t="s">
        <v>343</v>
      </c>
      <c r="V19" s="133" t="s">
        <v>101</v>
      </c>
      <c r="W19" s="133" t="s">
        <v>87</v>
      </c>
      <c r="X19" s="133" t="s">
        <v>336</v>
      </c>
      <c r="Y19" s="133">
        <v>33.91</v>
      </c>
      <c r="Z19" s="140">
        <v>186.09331264563318</v>
      </c>
      <c r="AA19" s="132"/>
      <c r="AB19" s="132"/>
      <c r="AC19" s="132"/>
    </row>
    <row r="20">
      <c r="A20" s="132" t="str">
        <f t="shared" si="1"/>
        <v>MeghanCALDER</v>
      </c>
      <c r="B20" s="133">
        <v>9.0</v>
      </c>
      <c r="C20" s="133" t="s">
        <v>343</v>
      </c>
      <c r="D20" s="133" t="s">
        <v>101</v>
      </c>
      <c r="E20" s="133" t="s">
        <v>87</v>
      </c>
      <c r="F20" s="138" t="s">
        <v>344</v>
      </c>
      <c r="G20" s="133">
        <v>37.32</v>
      </c>
      <c r="H20" s="139">
        <v>171.21</v>
      </c>
      <c r="I20" s="132"/>
      <c r="J20" s="132" t="str">
        <f t="shared" si="2"/>
        <v>LottieKING</v>
      </c>
      <c r="K20" s="133">
        <v>9.0</v>
      </c>
      <c r="L20" s="133" t="s">
        <v>345</v>
      </c>
      <c r="M20" s="133" t="s">
        <v>144</v>
      </c>
      <c r="N20" s="133" t="s">
        <v>87</v>
      </c>
      <c r="O20" s="133" t="s">
        <v>22</v>
      </c>
      <c r="P20" s="133">
        <v>13.87</v>
      </c>
      <c r="Q20" s="139">
        <v>171.21</v>
      </c>
      <c r="R20" s="132"/>
      <c r="S20" s="132" t="str">
        <f t="shared" si="3"/>
        <v>MakennaGRIFFITHS</v>
      </c>
      <c r="T20" s="133">
        <v>17.0</v>
      </c>
      <c r="U20" s="133" t="s">
        <v>346</v>
      </c>
      <c r="V20" s="133" t="s">
        <v>131</v>
      </c>
      <c r="W20" s="133" t="s">
        <v>87</v>
      </c>
      <c r="X20" s="133" t="s">
        <v>319</v>
      </c>
      <c r="Y20" s="133">
        <v>31.41</v>
      </c>
      <c r="Z20" s="140">
        <v>171.20584763398253</v>
      </c>
      <c r="AA20" s="132"/>
      <c r="AB20" s="132"/>
      <c r="AC20" s="132"/>
    </row>
    <row r="21">
      <c r="A21" s="132" t="str">
        <f t="shared" si="1"/>
        <v>MaloryWAGNER</v>
      </c>
      <c r="B21" s="133">
        <v>10.0</v>
      </c>
      <c r="C21" s="133" t="s">
        <v>335</v>
      </c>
      <c r="D21" s="133" t="s">
        <v>106</v>
      </c>
      <c r="E21" s="133" t="s">
        <v>74</v>
      </c>
      <c r="F21" s="138" t="s">
        <v>344</v>
      </c>
      <c r="G21" s="133">
        <v>29.97</v>
      </c>
      <c r="H21" s="139">
        <v>157.51</v>
      </c>
      <c r="I21" s="132"/>
      <c r="J21" s="132" t="str">
        <f t="shared" si="2"/>
        <v>MeghanCALDER</v>
      </c>
      <c r="K21" s="133">
        <v>10.0</v>
      </c>
      <c r="L21" s="133" t="s">
        <v>343</v>
      </c>
      <c r="M21" s="133" t="s">
        <v>101</v>
      </c>
      <c r="N21" s="133" t="s">
        <v>87</v>
      </c>
      <c r="O21" s="133" t="s">
        <v>344</v>
      </c>
      <c r="P21" s="133">
        <v>10.96</v>
      </c>
      <c r="Q21" s="139">
        <v>157.51</v>
      </c>
      <c r="R21" s="132"/>
      <c r="S21" s="132" t="str">
        <f t="shared" si="3"/>
        <v>EvaTROTTIER</v>
      </c>
      <c r="T21" s="133">
        <v>18.0</v>
      </c>
      <c r="U21" s="133" t="s">
        <v>337</v>
      </c>
      <c r="V21" s="133" t="s">
        <v>110</v>
      </c>
      <c r="W21" s="133" t="s">
        <v>74</v>
      </c>
      <c r="X21" s="133" t="s">
        <v>323</v>
      </c>
      <c r="Y21" s="133">
        <v>30.25</v>
      </c>
      <c r="Z21" s="140">
        <v>157.50937982326394</v>
      </c>
      <c r="AA21" s="132"/>
      <c r="AB21" s="132"/>
      <c r="AC21" s="132"/>
    </row>
    <row r="22">
      <c r="A22" s="132" t="str">
        <f t="shared" si="1"/>
        <v>SylvienneLAWRIE-LIE</v>
      </c>
      <c r="B22" s="133">
        <v>11.0</v>
      </c>
      <c r="C22" s="133" t="s">
        <v>347</v>
      </c>
      <c r="D22" s="133" t="s">
        <v>117</v>
      </c>
      <c r="E22" s="133" t="s">
        <v>87</v>
      </c>
      <c r="F22" s="138" t="s">
        <v>319</v>
      </c>
      <c r="G22" s="133">
        <v>28.85</v>
      </c>
      <c r="H22" s="139">
        <v>144.91</v>
      </c>
      <c r="I22" s="132"/>
      <c r="J22" s="132" t="str">
        <f t="shared" si="2"/>
        <v>MaloryWAGNER</v>
      </c>
      <c r="K22" s="133">
        <v>11.0</v>
      </c>
      <c r="L22" s="133" t="s">
        <v>335</v>
      </c>
      <c r="M22" s="133" t="s">
        <v>106</v>
      </c>
      <c r="N22" s="133" t="s">
        <v>74</v>
      </c>
      <c r="O22" s="133" t="s">
        <v>344</v>
      </c>
      <c r="P22" s="133">
        <v>8.55</v>
      </c>
      <c r="Q22" s="139">
        <v>144.91</v>
      </c>
      <c r="R22" s="132"/>
      <c r="S22" s="132" t="str">
        <f t="shared" si="3"/>
        <v>SylvienneLAWRIE-LIE</v>
      </c>
      <c r="T22" s="133">
        <v>19.0</v>
      </c>
      <c r="U22" s="133" t="s">
        <v>347</v>
      </c>
      <c r="V22" s="133" t="s">
        <v>117</v>
      </c>
      <c r="W22" s="133" t="s">
        <v>87</v>
      </c>
      <c r="X22" s="133" t="s">
        <v>319</v>
      </c>
      <c r="Y22" s="133">
        <v>29.66</v>
      </c>
      <c r="Z22" s="140">
        <v>144.90862943740282</v>
      </c>
      <c r="AA22" s="132"/>
      <c r="AB22" s="132"/>
      <c r="AC22" s="132"/>
    </row>
    <row r="23">
      <c r="A23" s="132" t="str">
        <f t="shared" si="1"/>
        <v>AnnikaROBERTS</v>
      </c>
      <c r="B23" s="133">
        <v>12.0</v>
      </c>
      <c r="C23" s="133" t="s">
        <v>348</v>
      </c>
      <c r="D23" s="133" t="s">
        <v>67</v>
      </c>
      <c r="E23" s="133" t="s">
        <v>74</v>
      </c>
      <c r="F23" s="138" t="s">
        <v>20</v>
      </c>
      <c r="G23" s="133">
        <v>28.02</v>
      </c>
      <c r="H23" s="139">
        <v>133.32</v>
      </c>
      <c r="I23" s="132"/>
      <c r="J23" s="132" t="str">
        <f t="shared" si="2"/>
        <v>SageBOOTH</v>
      </c>
      <c r="K23" s="133">
        <v>12.0</v>
      </c>
      <c r="L23" s="133" t="s">
        <v>329</v>
      </c>
      <c r="M23" s="133" t="s">
        <v>93</v>
      </c>
      <c r="N23" s="133" t="s">
        <v>87</v>
      </c>
      <c r="O23" s="133" t="s">
        <v>325</v>
      </c>
      <c r="P23" s="133">
        <v>6.75</v>
      </c>
      <c r="Q23" s="139">
        <v>133.32</v>
      </c>
      <c r="R23" s="132"/>
      <c r="S23" s="132" t="str">
        <f t="shared" si="3"/>
        <v>LivTEITZEL</v>
      </c>
      <c r="T23" s="133">
        <v>20.0</v>
      </c>
      <c r="U23" s="133" t="s">
        <v>349</v>
      </c>
      <c r="V23" s="133" t="s">
        <v>135</v>
      </c>
      <c r="W23" s="133" t="s">
        <v>87</v>
      </c>
      <c r="X23" s="133" t="s">
        <v>319</v>
      </c>
      <c r="Y23" s="133">
        <v>27.54</v>
      </c>
      <c r="Z23" s="140">
        <v>133.3159390824106</v>
      </c>
      <c r="AA23" s="132"/>
      <c r="AB23" s="132"/>
      <c r="AC23" s="132"/>
    </row>
    <row r="24">
      <c r="A24" s="132" t="str">
        <f t="shared" si="1"/>
        <v/>
      </c>
      <c r="B24" s="132"/>
      <c r="C24" s="132"/>
      <c r="D24" s="132"/>
      <c r="E24" s="132"/>
      <c r="F24" s="132"/>
      <c r="G24" s="132"/>
      <c r="H24" s="139"/>
      <c r="I24" s="132"/>
      <c r="J24" s="132" t="str">
        <f t="shared" si="2"/>
        <v>EvaTROTTIER</v>
      </c>
      <c r="K24" s="133">
        <v>13.0</v>
      </c>
      <c r="L24" s="133" t="s">
        <v>337</v>
      </c>
      <c r="M24" s="133" t="s">
        <v>110</v>
      </c>
      <c r="N24" s="133" t="s">
        <v>74</v>
      </c>
      <c r="O24" s="133" t="s">
        <v>21</v>
      </c>
      <c r="P24" s="133"/>
      <c r="Q24" s="139"/>
      <c r="R24" s="132"/>
      <c r="S24" s="132" t="str">
        <f t="shared" si="3"/>
        <v>IsabellaMATTENLEY</v>
      </c>
      <c r="T24" s="133">
        <v>21.0</v>
      </c>
      <c r="U24" s="133" t="s">
        <v>350</v>
      </c>
      <c r="V24" s="133" t="s">
        <v>141</v>
      </c>
      <c r="W24" s="133" t="s">
        <v>87</v>
      </c>
      <c r="X24" s="133" t="s">
        <v>351</v>
      </c>
      <c r="Y24" s="133">
        <v>17.58</v>
      </c>
      <c r="Z24" s="140">
        <v>122.65066395581776</v>
      </c>
      <c r="AA24" s="132"/>
      <c r="AB24" s="132"/>
      <c r="AC24" s="132"/>
    </row>
    <row r="25">
      <c r="A25" s="132"/>
      <c r="B25" s="132"/>
      <c r="C25" s="132"/>
      <c r="D25" s="132"/>
      <c r="E25" s="132"/>
      <c r="F25" s="132"/>
      <c r="G25" s="132"/>
      <c r="H25" s="139"/>
      <c r="I25" s="132"/>
      <c r="J25" s="132"/>
      <c r="K25" s="132"/>
      <c r="L25" s="132"/>
      <c r="M25" s="132"/>
      <c r="N25" s="132"/>
      <c r="O25" s="132"/>
      <c r="P25" s="132"/>
      <c r="Q25" s="139"/>
      <c r="R25" s="132"/>
      <c r="S25" s="132" t="str">
        <f t="shared" si="3"/>
        <v>ZyahHEALEY</v>
      </c>
      <c r="T25" s="133"/>
      <c r="U25" s="133" t="s">
        <v>352</v>
      </c>
      <c r="V25" s="133" t="s">
        <v>353</v>
      </c>
      <c r="W25" s="133" t="s">
        <v>87</v>
      </c>
      <c r="X25" s="133" t="s">
        <v>354</v>
      </c>
      <c r="Y25" s="133"/>
      <c r="Z25" s="132"/>
      <c r="AA25" s="132"/>
      <c r="AB25" s="132"/>
      <c r="AC25" s="132"/>
    </row>
    <row r="26">
      <c r="A26" s="132"/>
      <c r="B26" s="132"/>
      <c r="C26" s="132"/>
      <c r="D26" s="132"/>
      <c r="E26" s="132"/>
      <c r="F26" s="132"/>
      <c r="G26" s="132">
        <f t="shared" ref="G26:H26" si="4">SUM(G4:G25)</f>
        <v>996.87</v>
      </c>
      <c r="H26" s="132">
        <f t="shared" si="4"/>
        <v>6591.86</v>
      </c>
      <c r="I26" s="132"/>
      <c r="J26" s="132"/>
      <c r="K26" s="132"/>
      <c r="L26" s="132"/>
      <c r="M26" s="132"/>
      <c r="N26" s="132"/>
      <c r="O26" s="132"/>
      <c r="P26" s="132">
        <f t="shared" ref="P26:Q26" si="5">SUM(P4:P25)</f>
        <v>631.29</v>
      </c>
      <c r="Q26" s="132">
        <f t="shared" si="5"/>
        <v>6591.86</v>
      </c>
      <c r="R26" s="132"/>
      <c r="S26" s="132" t="str">
        <f t="shared" si="3"/>
        <v>MarigoldCAMPBELL</v>
      </c>
      <c r="T26" s="133"/>
      <c r="U26" s="133" t="s">
        <v>355</v>
      </c>
      <c r="V26" s="133" t="s">
        <v>356</v>
      </c>
      <c r="W26" s="133" t="s">
        <v>87</v>
      </c>
      <c r="X26" s="133" t="s">
        <v>357</v>
      </c>
      <c r="Y26" s="133"/>
      <c r="Z26" s="132"/>
      <c r="AA26" s="132"/>
      <c r="AB26" s="132"/>
      <c r="AC26" s="132"/>
    </row>
    <row r="27">
      <c r="A27" s="129"/>
      <c r="B27" s="130"/>
      <c r="C27" s="131"/>
      <c r="D27" s="131"/>
      <c r="E27" s="132"/>
      <c r="F27" s="129"/>
      <c r="G27" s="129"/>
      <c r="H27" s="139"/>
      <c r="I27" s="129"/>
      <c r="J27" s="129"/>
      <c r="K27" s="131"/>
      <c r="L27" s="131"/>
      <c r="M27" s="131"/>
      <c r="N27" s="132"/>
      <c r="O27" s="129"/>
      <c r="P27" s="129"/>
      <c r="Q27" s="139"/>
      <c r="R27" s="129"/>
      <c r="S27" s="132" t="str">
        <f t="shared" si="3"/>
        <v>LaurenKELLEY</v>
      </c>
      <c r="T27" s="133"/>
      <c r="U27" s="133" t="s">
        <v>318</v>
      </c>
      <c r="V27" s="133" t="s">
        <v>95</v>
      </c>
      <c r="W27" s="133" t="s">
        <v>74</v>
      </c>
      <c r="X27" s="133" t="s">
        <v>319</v>
      </c>
      <c r="Y27" s="133"/>
      <c r="Z27" s="129"/>
      <c r="AA27" s="129"/>
      <c r="AB27" s="129"/>
      <c r="AC27" s="129"/>
    </row>
    <row r="28">
      <c r="A28" s="129"/>
      <c r="B28" s="130" t="s">
        <v>20</v>
      </c>
      <c r="C28" s="131" t="s">
        <v>48</v>
      </c>
      <c r="D28" s="131" t="s">
        <v>358</v>
      </c>
      <c r="E28" s="132"/>
      <c r="F28" s="129"/>
      <c r="G28" s="129"/>
      <c r="H28" s="139"/>
      <c r="I28" s="129"/>
      <c r="J28" s="129"/>
      <c r="K28" s="131" t="s">
        <v>21</v>
      </c>
      <c r="L28" s="131" t="s">
        <v>48</v>
      </c>
      <c r="M28" s="131" t="s">
        <v>358</v>
      </c>
      <c r="N28" s="132"/>
      <c r="O28" s="129"/>
      <c r="P28" s="129"/>
      <c r="Q28" s="139"/>
      <c r="R28" s="129"/>
      <c r="S28" s="132" t="str">
        <f t="shared" si="3"/>
        <v>KaiyaROBIN</v>
      </c>
      <c r="T28" s="133"/>
      <c r="U28" s="133" t="s">
        <v>359</v>
      </c>
      <c r="V28" s="133" t="s">
        <v>360</v>
      </c>
      <c r="W28" s="133" t="s">
        <v>74</v>
      </c>
      <c r="X28" s="133" t="s">
        <v>354</v>
      </c>
      <c r="Y28" s="133"/>
      <c r="Z28" s="129"/>
      <c r="AA28" s="129"/>
      <c r="AB28" s="129"/>
      <c r="AC28" s="129"/>
    </row>
    <row r="29">
      <c r="A29" s="132"/>
      <c r="B29" s="133"/>
      <c r="C29" s="133"/>
      <c r="D29" s="133"/>
      <c r="E29" s="133"/>
      <c r="F29" s="133"/>
      <c r="G29" s="133"/>
      <c r="H29" s="133"/>
      <c r="I29" s="132"/>
      <c r="J29" s="132"/>
      <c r="K29" s="133"/>
      <c r="L29" s="133"/>
      <c r="M29" s="133"/>
      <c r="N29" s="133"/>
      <c r="O29" s="133"/>
      <c r="P29" s="133"/>
      <c r="Q29" s="129"/>
      <c r="R29" s="129"/>
      <c r="S29" s="132" t="str">
        <f t="shared" si="3"/>
        <v>TessaPRETTO</v>
      </c>
      <c r="T29" s="133"/>
      <c r="U29" s="133" t="s">
        <v>361</v>
      </c>
      <c r="V29" s="133" t="s">
        <v>362</v>
      </c>
      <c r="W29" s="133" t="s">
        <v>66</v>
      </c>
      <c r="X29" s="133" t="s">
        <v>354</v>
      </c>
      <c r="Y29" s="133"/>
      <c r="Z29" s="129"/>
      <c r="AA29" s="129"/>
      <c r="AB29" s="129"/>
      <c r="AC29" s="129"/>
    </row>
    <row r="30">
      <c r="A30" s="134" t="s">
        <v>36</v>
      </c>
      <c r="B30" s="134" t="s">
        <v>303</v>
      </c>
      <c r="C30" s="134" t="s">
        <v>304</v>
      </c>
      <c r="D30" s="134" t="s">
        <v>305</v>
      </c>
      <c r="E30" s="134" t="s">
        <v>41</v>
      </c>
      <c r="F30" s="134" t="s">
        <v>306</v>
      </c>
      <c r="G30" s="135" t="s">
        <v>0</v>
      </c>
      <c r="H30" s="135" t="s">
        <v>307</v>
      </c>
      <c r="I30" s="136"/>
      <c r="J30" s="134" t="s">
        <v>36</v>
      </c>
      <c r="K30" s="134" t="s">
        <v>303</v>
      </c>
      <c r="L30" s="134" t="s">
        <v>304</v>
      </c>
      <c r="M30" s="134" t="s">
        <v>305</v>
      </c>
      <c r="N30" s="134" t="s">
        <v>41</v>
      </c>
      <c r="O30" s="134" t="s">
        <v>306</v>
      </c>
      <c r="P30" s="135" t="s">
        <v>0</v>
      </c>
      <c r="Q30" s="135" t="s">
        <v>307</v>
      </c>
      <c r="R30" s="129"/>
      <c r="S30" s="132"/>
      <c r="T30" s="129"/>
      <c r="Y30" s="141">
        <f>SUM(Y4:Y29)</f>
        <v>986.99</v>
      </c>
      <c r="Z30" s="129"/>
      <c r="AA30" s="129"/>
      <c r="AB30" s="129"/>
      <c r="AC30" s="129"/>
    </row>
    <row r="31">
      <c r="A31" s="142" t="str">
        <f t="shared" ref="A31:A84" si="6">concatenate(D31,C31)</f>
        <v>QuinnUNGER</v>
      </c>
      <c r="B31" s="143">
        <v>1.0</v>
      </c>
      <c r="C31" s="128" t="s">
        <v>363</v>
      </c>
      <c r="D31" s="128" t="s">
        <v>151</v>
      </c>
      <c r="E31" s="144" t="s">
        <v>170</v>
      </c>
      <c r="F31" s="142" t="s">
        <v>311</v>
      </c>
      <c r="G31" s="128">
        <v>83.96</v>
      </c>
      <c r="H31" s="139">
        <v>650.0</v>
      </c>
      <c r="I31" s="129"/>
      <c r="J31" s="142" t="str">
        <f t="shared" ref="J31:J78" si="7">concatenate(M31,L31)</f>
        <v>GradenPARSONS</v>
      </c>
      <c r="K31" s="143">
        <v>1.0</v>
      </c>
      <c r="L31" s="128" t="s">
        <v>364</v>
      </c>
      <c r="M31" s="128" t="s">
        <v>165</v>
      </c>
      <c r="N31" s="144" t="s">
        <v>164</v>
      </c>
      <c r="O31" s="142" t="s">
        <v>24</v>
      </c>
      <c r="P31" s="128">
        <v>79.92</v>
      </c>
      <c r="Q31" s="139">
        <v>650.0</v>
      </c>
      <c r="R31" s="129"/>
      <c r="S31" s="132"/>
      <c r="T31" s="129"/>
      <c r="Z31" s="129"/>
      <c r="AA31" s="129"/>
      <c r="AB31" s="129"/>
      <c r="AC31" s="129"/>
    </row>
    <row r="32">
      <c r="A32" s="142" t="str">
        <f t="shared" si="6"/>
        <v>OwenCOOPER</v>
      </c>
      <c r="B32" s="143">
        <v>2.0</v>
      </c>
      <c r="C32" s="128" t="s">
        <v>309</v>
      </c>
      <c r="D32" s="128" t="s">
        <v>169</v>
      </c>
      <c r="E32" s="144" t="s">
        <v>170</v>
      </c>
      <c r="F32" s="142" t="s">
        <v>311</v>
      </c>
      <c r="G32" s="128">
        <v>82.15</v>
      </c>
      <c r="H32" s="139">
        <v>611.0</v>
      </c>
      <c r="I32" s="129"/>
      <c r="J32" s="142" t="str">
        <f t="shared" si="7"/>
        <v>AlexanderLUCA</v>
      </c>
      <c r="K32" s="143">
        <v>2.0</v>
      </c>
      <c r="L32" s="128" t="s">
        <v>365</v>
      </c>
      <c r="M32" s="128" t="s">
        <v>167</v>
      </c>
      <c r="N32" s="144" t="s">
        <v>153</v>
      </c>
      <c r="O32" s="142" t="s">
        <v>24</v>
      </c>
      <c r="P32" s="128">
        <v>76.23</v>
      </c>
      <c r="Q32" s="139">
        <v>611.0</v>
      </c>
      <c r="R32" s="129"/>
      <c r="S32" s="129"/>
      <c r="T32" s="131" t="s">
        <v>22</v>
      </c>
      <c r="U32" s="131" t="s">
        <v>48</v>
      </c>
      <c r="V32" s="131" t="s">
        <v>358</v>
      </c>
      <c r="W32" s="129"/>
      <c r="X32" s="129"/>
      <c r="Y32" s="129"/>
      <c r="Z32" s="129"/>
      <c r="AA32" s="129"/>
      <c r="AB32" s="129"/>
      <c r="AC32" s="129"/>
    </row>
    <row r="33">
      <c r="A33" s="142" t="str">
        <f t="shared" si="6"/>
        <v>AlecJOHNSON</v>
      </c>
      <c r="B33" s="143">
        <v>3.0</v>
      </c>
      <c r="C33" s="128" t="s">
        <v>366</v>
      </c>
      <c r="D33" s="128" t="s">
        <v>194</v>
      </c>
      <c r="E33" s="144" t="s">
        <v>170</v>
      </c>
      <c r="F33" s="142" t="s">
        <v>311</v>
      </c>
      <c r="G33" s="128">
        <v>77.42</v>
      </c>
      <c r="H33" s="139">
        <v>574.34</v>
      </c>
      <c r="I33" s="129"/>
      <c r="J33" s="142" t="str">
        <f t="shared" si="7"/>
        <v>QuinnUNGER</v>
      </c>
      <c r="K33" s="143">
        <v>3.0</v>
      </c>
      <c r="L33" s="128" t="s">
        <v>363</v>
      </c>
      <c r="M33" s="128" t="s">
        <v>151</v>
      </c>
      <c r="N33" s="144" t="s">
        <v>170</v>
      </c>
      <c r="O33" s="142" t="s">
        <v>310</v>
      </c>
      <c r="P33" s="128">
        <v>69.97</v>
      </c>
      <c r="Q33" s="139">
        <v>574.34</v>
      </c>
      <c r="R33" s="129"/>
      <c r="S33" s="132"/>
      <c r="T33" s="132"/>
      <c r="U33" s="132"/>
      <c r="V33" s="132"/>
      <c r="W33" s="132"/>
      <c r="X33" s="132"/>
      <c r="Y33" s="132"/>
      <c r="Z33" s="132"/>
      <c r="AA33" s="129"/>
      <c r="AB33" s="129"/>
      <c r="AC33" s="129"/>
    </row>
    <row r="34">
      <c r="A34" s="142" t="str">
        <f t="shared" si="6"/>
        <v>OliverHELVOIGT</v>
      </c>
      <c r="B34" s="143">
        <v>4.0</v>
      </c>
      <c r="C34" s="128" t="s">
        <v>314</v>
      </c>
      <c r="D34" s="128" t="s">
        <v>180</v>
      </c>
      <c r="E34" s="144" t="s">
        <v>164</v>
      </c>
      <c r="F34" s="142" t="s">
        <v>311</v>
      </c>
      <c r="G34" s="128">
        <v>72.75</v>
      </c>
      <c r="H34" s="139">
        <v>539.88</v>
      </c>
      <c r="I34" s="129"/>
      <c r="J34" s="142" t="str">
        <f t="shared" si="7"/>
        <v>GageLEBLANC</v>
      </c>
      <c r="K34" s="143">
        <v>4.0</v>
      </c>
      <c r="L34" s="128" t="s">
        <v>367</v>
      </c>
      <c r="M34" s="128" t="s">
        <v>171</v>
      </c>
      <c r="N34" s="144" t="s">
        <v>164</v>
      </c>
      <c r="O34" s="142" t="s">
        <v>317</v>
      </c>
      <c r="P34" s="128">
        <v>68.19</v>
      </c>
      <c r="Q34" s="139">
        <v>539.88</v>
      </c>
      <c r="R34" s="129"/>
      <c r="S34" s="134" t="s">
        <v>36</v>
      </c>
      <c r="T34" s="134" t="s">
        <v>303</v>
      </c>
      <c r="U34" s="134" t="s">
        <v>304</v>
      </c>
      <c r="V34" s="134" t="s">
        <v>305</v>
      </c>
      <c r="W34" s="134" t="s">
        <v>41</v>
      </c>
      <c r="X34" s="134" t="s">
        <v>306</v>
      </c>
      <c r="Y34" s="135" t="s">
        <v>0</v>
      </c>
      <c r="Z34" s="135" t="s">
        <v>307</v>
      </c>
      <c r="AA34" s="129"/>
      <c r="AB34" s="129"/>
      <c r="AC34" s="129"/>
    </row>
    <row r="35">
      <c r="A35" s="142" t="str">
        <f t="shared" si="6"/>
        <v>JacksonKENDELL</v>
      </c>
      <c r="B35" s="143">
        <v>5.0</v>
      </c>
      <c r="C35" s="128" t="s">
        <v>368</v>
      </c>
      <c r="D35" s="128" t="s">
        <v>192</v>
      </c>
      <c r="E35" s="144" t="s">
        <v>185</v>
      </c>
      <c r="F35" s="142" t="s">
        <v>313</v>
      </c>
      <c r="G35" s="128">
        <v>72.55</v>
      </c>
      <c r="H35" s="139">
        <v>507.49</v>
      </c>
      <c r="I35" s="129"/>
      <c r="J35" s="142" t="str">
        <f t="shared" si="7"/>
        <v>GriffinPATERSON</v>
      </c>
      <c r="K35" s="143">
        <v>5.0</v>
      </c>
      <c r="L35" s="128" t="s">
        <v>369</v>
      </c>
      <c r="M35" s="128" t="s">
        <v>190</v>
      </c>
      <c r="N35" s="144" t="s">
        <v>170</v>
      </c>
      <c r="O35" s="142" t="s">
        <v>21</v>
      </c>
      <c r="P35" s="128">
        <v>64.72</v>
      </c>
      <c r="Q35" s="139">
        <v>507.49</v>
      </c>
      <c r="R35" s="129"/>
      <c r="S35" s="132" t="str">
        <f t="shared" ref="S35:S84" si="8">concatenate(V35,U35)</f>
        <v>CharlieROBERTS</v>
      </c>
      <c r="T35" s="143">
        <v>1.0</v>
      </c>
      <c r="U35" s="133" t="s">
        <v>348</v>
      </c>
      <c r="V35" s="133" t="s">
        <v>137</v>
      </c>
      <c r="W35" s="133" t="s">
        <v>164</v>
      </c>
      <c r="X35" s="133" t="s">
        <v>370</v>
      </c>
      <c r="Y35" s="133">
        <v>84.02</v>
      </c>
      <c r="Z35" s="139">
        <v>650.0</v>
      </c>
      <c r="AA35" s="129"/>
      <c r="AB35" s="129"/>
      <c r="AC35" s="129"/>
    </row>
    <row r="36">
      <c r="A36" s="142" t="str">
        <f t="shared" si="6"/>
        <v>GriffinPATERSON</v>
      </c>
      <c r="B36" s="143">
        <v>6.0</v>
      </c>
      <c r="C36" s="128" t="s">
        <v>369</v>
      </c>
      <c r="D36" s="128" t="s">
        <v>190</v>
      </c>
      <c r="E36" s="144" t="s">
        <v>170</v>
      </c>
      <c r="F36" s="142" t="s">
        <v>323</v>
      </c>
      <c r="G36" s="128">
        <v>72.47</v>
      </c>
      <c r="H36" s="139">
        <v>477.04</v>
      </c>
      <c r="I36" s="129"/>
      <c r="J36" s="142" t="str">
        <f t="shared" si="7"/>
        <v>TrentWALKLEY</v>
      </c>
      <c r="K36" s="143">
        <v>6.0</v>
      </c>
      <c r="L36" s="128" t="s">
        <v>371</v>
      </c>
      <c r="M36" s="128" t="s">
        <v>178</v>
      </c>
      <c r="N36" s="144" t="s">
        <v>153</v>
      </c>
      <c r="O36" s="142" t="s">
        <v>24</v>
      </c>
      <c r="P36" s="128">
        <v>59.24</v>
      </c>
      <c r="Q36" s="139">
        <v>477.04</v>
      </c>
      <c r="R36" s="129"/>
      <c r="S36" s="132" t="str">
        <f t="shared" si="8"/>
        <v>GradenPARSONS</v>
      </c>
      <c r="T36" s="143">
        <v>2.0</v>
      </c>
      <c r="U36" s="133" t="s">
        <v>364</v>
      </c>
      <c r="V36" s="133" t="s">
        <v>165</v>
      </c>
      <c r="W36" s="133" t="s">
        <v>164</v>
      </c>
      <c r="X36" s="133" t="s">
        <v>313</v>
      </c>
      <c r="Y36" s="133">
        <v>82.95</v>
      </c>
      <c r="Z36" s="139">
        <v>611.0</v>
      </c>
      <c r="AA36" s="129"/>
      <c r="AB36" s="129"/>
      <c r="AC36" s="129"/>
    </row>
    <row r="37">
      <c r="A37" s="142" t="str">
        <f t="shared" si="6"/>
        <v>VincentDIFRANCESCO</v>
      </c>
      <c r="B37" s="143">
        <v>7.0</v>
      </c>
      <c r="C37" s="128" t="s">
        <v>372</v>
      </c>
      <c r="D37" s="128" t="s">
        <v>198</v>
      </c>
      <c r="E37" s="144" t="s">
        <v>170</v>
      </c>
      <c r="F37" s="142" t="s">
        <v>311</v>
      </c>
      <c r="G37" s="128">
        <v>72.44</v>
      </c>
      <c r="H37" s="139">
        <v>448.42</v>
      </c>
      <c r="I37" s="129"/>
      <c r="J37" s="142" t="str">
        <f t="shared" si="7"/>
        <v>BenNOVECOSKY</v>
      </c>
      <c r="K37" s="143">
        <v>7.0</v>
      </c>
      <c r="L37" s="128" t="s">
        <v>373</v>
      </c>
      <c r="M37" s="128" t="s">
        <v>236</v>
      </c>
      <c r="N37" s="144" t="s">
        <v>170</v>
      </c>
      <c r="O37" s="142" t="s">
        <v>21</v>
      </c>
      <c r="P37" s="128">
        <v>54.79</v>
      </c>
      <c r="Q37" s="139">
        <v>448.42</v>
      </c>
      <c r="R37" s="129"/>
      <c r="S37" s="132" t="str">
        <f t="shared" si="8"/>
        <v>GageLEBLANC</v>
      </c>
      <c r="T37" s="143">
        <v>3.0</v>
      </c>
      <c r="U37" s="133" t="s">
        <v>367</v>
      </c>
      <c r="V37" s="133" t="s">
        <v>171</v>
      </c>
      <c r="W37" s="133" t="s">
        <v>164</v>
      </c>
      <c r="X37" s="133" t="s">
        <v>317</v>
      </c>
      <c r="Y37" s="133">
        <v>78.41</v>
      </c>
      <c r="Z37" s="139">
        <v>574.34</v>
      </c>
      <c r="AA37" s="129"/>
      <c r="AB37" s="129"/>
      <c r="AC37" s="129"/>
    </row>
    <row r="38">
      <c r="A38" s="142" t="str">
        <f t="shared" si="6"/>
        <v>TriggsMARKLE</v>
      </c>
      <c r="B38" s="143">
        <v>8.0</v>
      </c>
      <c r="C38" s="128" t="s">
        <v>374</v>
      </c>
      <c r="D38" s="128" t="s">
        <v>200</v>
      </c>
      <c r="E38" s="144" t="s">
        <v>185</v>
      </c>
      <c r="F38" s="142" t="s">
        <v>323</v>
      </c>
      <c r="G38" s="128">
        <v>70.18</v>
      </c>
      <c r="H38" s="139">
        <v>421.51</v>
      </c>
      <c r="I38" s="129"/>
      <c r="J38" s="142" t="str">
        <f t="shared" si="7"/>
        <v>OwenCOOPER</v>
      </c>
      <c r="K38" s="143">
        <v>8.0</v>
      </c>
      <c r="L38" s="128" t="s">
        <v>309</v>
      </c>
      <c r="M38" s="128" t="s">
        <v>169</v>
      </c>
      <c r="N38" s="144" t="s">
        <v>170</v>
      </c>
      <c r="O38" s="142" t="s">
        <v>310</v>
      </c>
      <c r="P38" s="128">
        <v>54.5</v>
      </c>
      <c r="Q38" s="139">
        <v>421.51</v>
      </c>
      <c r="R38" s="129"/>
      <c r="S38" s="132" t="str">
        <f t="shared" si="8"/>
        <v>QuinnUNGER</v>
      </c>
      <c r="T38" s="143">
        <v>4.0</v>
      </c>
      <c r="U38" s="133" t="s">
        <v>363</v>
      </c>
      <c r="V38" s="133" t="s">
        <v>151</v>
      </c>
      <c r="W38" s="133" t="s">
        <v>170</v>
      </c>
      <c r="X38" s="133" t="s">
        <v>311</v>
      </c>
      <c r="Y38" s="133">
        <v>76.95</v>
      </c>
      <c r="Z38" s="139">
        <v>539.88</v>
      </c>
      <c r="AA38" s="129"/>
      <c r="AB38" s="129"/>
      <c r="AC38" s="129"/>
    </row>
    <row r="39">
      <c r="A39" s="142" t="str">
        <f t="shared" si="6"/>
        <v>LeoLONGSTREET</v>
      </c>
      <c r="B39" s="143">
        <v>9.0</v>
      </c>
      <c r="C39" s="128" t="s">
        <v>375</v>
      </c>
      <c r="D39" s="128" t="s">
        <v>176</v>
      </c>
      <c r="E39" s="144" t="s">
        <v>170</v>
      </c>
      <c r="F39" s="142" t="s">
        <v>313</v>
      </c>
      <c r="G39" s="128">
        <v>69.79</v>
      </c>
      <c r="H39" s="139">
        <v>396.22</v>
      </c>
      <c r="I39" s="129"/>
      <c r="J39" s="142" t="str">
        <f t="shared" si="7"/>
        <v>JacksonKENDELL</v>
      </c>
      <c r="K39" s="143">
        <v>9.0</v>
      </c>
      <c r="L39" s="128" t="s">
        <v>368</v>
      </c>
      <c r="M39" s="128" t="s">
        <v>192</v>
      </c>
      <c r="N39" s="144" t="s">
        <v>185</v>
      </c>
      <c r="O39" s="142" t="s">
        <v>24</v>
      </c>
      <c r="P39" s="128">
        <v>53.75</v>
      </c>
      <c r="Q39" s="139">
        <v>396.22</v>
      </c>
      <c r="R39" s="129"/>
      <c r="S39" s="132" t="str">
        <f t="shared" si="8"/>
        <v>ShawnMASON</v>
      </c>
      <c r="T39" s="143">
        <v>5.0</v>
      </c>
      <c r="U39" s="133" t="s">
        <v>376</v>
      </c>
      <c r="V39" s="133" t="s">
        <v>174</v>
      </c>
      <c r="W39" s="133" t="s">
        <v>164</v>
      </c>
      <c r="X39" s="133" t="s">
        <v>311</v>
      </c>
      <c r="Y39" s="133">
        <v>73.57</v>
      </c>
      <c r="Z39" s="139">
        <v>507.49</v>
      </c>
      <c r="AA39" s="129"/>
      <c r="AB39" s="129"/>
      <c r="AC39" s="129"/>
    </row>
    <row r="40">
      <c r="A40" s="142" t="str">
        <f t="shared" si="6"/>
        <v>JudeMACDONALD</v>
      </c>
      <c r="B40" s="143">
        <v>10.0</v>
      </c>
      <c r="C40" s="128" t="s">
        <v>377</v>
      </c>
      <c r="D40" s="128" t="s">
        <v>188</v>
      </c>
      <c r="E40" s="144" t="s">
        <v>185</v>
      </c>
      <c r="F40" s="142" t="s">
        <v>311</v>
      </c>
      <c r="G40" s="128">
        <v>65.14</v>
      </c>
      <c r="H40" s="139">
        <v>372.45</v>
      </c>
      <c r="I40" s="129"/>
      <c r="J40" s="142" t="str">
        <f t="shared" si="7"/>
        <v>AlecJOHNSON</v>
      </c>
      <c r="K40" s="143">
        <v>10.0</v>
      </c>
      <c r="L40" s="128" t="s">
        <v>366</v>
      </c>
      <c r="M40" s="128" t="s">
        <v>194</v>
      </c>
      <c r="N40" s="144" t="s">
        <v>170</v>
      </c>
      <c r="O40" s="142" t="s">
        <v>310</v>
      </c>
      <c r="P40" s="128">
        <v>51.97</v>
      </c>
      <c r="Q40" s="139">
        <v>372.45</v>
      </c>
      <c r="R40" s="129"/>
      <c r="S40" s="132" t="str">
        <f t="shared" si="8"/>
        <v>OwenCOOPER</v>
      </c>
      <c r="T40" s="143">
        <v>6.0</v>
      </c>
      <c r="U40" s="133" t="s">
        <v>309</v>
      </c>
      <c r="V40" s="133" t="s">
        <v>169</v>
      </c>
      <c r="W40" s="133" t="s">
        <v>170</v>
      </c>
      <c r="X40" s="133" t="s">
        <v>311</v>
      </c>
      <c r="Y40" s="133">
        <v>68.93</v>
      </c>
      <c r="Z40" s="139">
        <v>477.04</v>
      </c>
      <c r="AA40" s="129"/>
      <c r="AB40" s="129"/>
      <c r="AC40" s="129"/>
    </row>
    <row r="41">
      <c r="A41" s="142" t="str">
        <f t="shared" si="6"/>
        <v>FinnHENDERSON</v>
      </c>
      <c r="B41" s="143">
        <v>11.0</v>
      </c>
      <c r="C41" s="128" t="s">
        <v>328</v>
      </c>
      <c r="D41" s="128" t="s">
        <v>229</v>
      </c>
      <c r="E41" s="144" t="s">
        <v>170</v>
      </c>
      <c r="F41" s="142" t="s">
        <v>319</v>
      </c>
      <c r="G41" s="128">
        <v>64.01</v>
      </c>
      <c r="H41" s="139">
        <v>350.1</v>
      </c>
      <c r="I41" s="129"/>
      <c r="J41" s="142" t="str">
        <f t="shared" si="7"/>
        <v>OliverHELVOIGT</v>
      </c>
      <c r="K41" s="143">
        <v>11.0</v>
      </c>
      <c r="L41" s="128" t="s">
        <v>314</v>
      </c>
      <c r="M41" s="128" t="s">
        <v>180</v>
      </c>
      <c r="N41" s="144" t="s">
        <v>164</v>
      </c>
      <c r="O41" s="142" t="s">
        <v>310</v>
      </c>
      <c r="P41" s="128">
        <v>51.95</v>
      </c>
      <c r="Q41" s="139">
        <v>350.1</v>
      </c>
      <c r="R41" s="129"/>
      <c r="S41" s="132" t="str">
        <f t="shared" si="8"/>
        <v>LeoLONGSTREET</v>
      </c>
      <c r="T41" s="143">
        <v>7.0</v>
      </c>
      <c r="U41" s="133" t="s">
        <v>375</v>
      </c>
      <c r="V41" s="133" t="s">
        <v>176</v>
      </c>
      <c r="W41" s="133" t="s">
        <v>170</v>
      </c>
      <c r="X41" s="133" t="s">
        <v>313</v>
      </c>
      <c r="Y41" s="133">
        <v>67.8</v>
      </c>
      <c r="Z41" s="139">
        <v>448.42</v>
      </c>
      <c r="AA41" s="129"/>
      <c r="AB41" s="129"/>
      <c r="AC41" s="129"/>
    </row>
    <row r="42">
      <c r="A42" s="142" t="str">
        <f t="shared" si="6"/>
        <v>RoxtonDORWARD</v>
      </c>
      <c r="B42" s="143">
        <v>12.0</v>
      </c>
      <c r="C42" s="128" t="s">
        <v>378</v>
      </c>
      <c r="D42" s="128" t="s">
        <v>183</v>
      </c>
      <c r="E42" s="144" t="s">
        <v>185</v>
      </c>
      <c r="F42" s="142" t="s">
        <v>22</v>
      </c>
      <c r="G42" s="128">
        <v>63.75</v>
      </c>
      <c r="H42" s="139">
        <v>329.09</v>
      </c>
      <c r="I42" s="129"/>
      <c r="J42" s="142" t="str">
        <f t="shared" si="7"/>
        <v>LeoLONGSTREET</v>
      </c>
      <c r="K42" s="143">
        <v>12.0</v>
      </c>
      <c r="L42" s="128" t="s">
        <v>375</v>
      </c>
      <c r="M42" s="128" t="s">
        <v>176</v>
      </c>
      <c r="N42" s="144" t="s">
        <v>170</v>
      </c>
      <c r="O42" s="142" t="s">
        <v>24</v>
      </c>
      <c r="P42" s="128">
        <v>51.29</v>
      </c>
      <c r="Q42" s="139">
        <v>329.09</v>
      </c>
      <c r="R42" s="129"/>
      <c r="S42" s="132" t="str">
        <f t="shared" si="8"/>
        <v>VincentDIFRANCESCO</v>
      </c>
      <c r="T42" s="143">
        <v>8.0</v>
      </c>
      <c r="U42" s="133" t="s">
        <v>372</v>
      </c>
      <c r="V42" s="133" t="s">
        <v>198</v>
      </c>
      <c r="W42" s="133" t="s">
        <v>170</v>
      </c>
      <c r="X42" s="133" t="s">
        <v>311</v>
      </c>
      <c r="Y42" s="133">
        <v>66.26</v>
      </c>
      <c r="Z42" s="139">
        <v>421.51</v>
      </c>
      <c r="AA42" s="129"/>
      <c r="AB42" s="129"/>
      <c r="AC42" s="129"/>
    </row>
    <row r="43">
      <c r="A43" s="142" t="str">
        <f t="shared" si="6"/>
        <v>JamesBROWN</v>
      </c>
      <c r="B43" s="143">
        <v>13.0</v>
      </c>
      <c r="C43" s="128" t="s">
        <v>320</v>
      </c>
      <c r="D43" s="128" t="s">
        <v>231</v>
      </c>
      <c r="E43" s="144" t="s">
        <v>185</v>
      </c>
      <c r="F43" s="142" t="s">
        <v>317</v>
      </c>
      <c r="G43" s="128">
        <v>62.99</v>
      </c>
      <c r="H43" s="139">
        <v>309.35</v>
      </c>
      <c r="I43" s="129"/>
      <c r="J43" s="142" t="str">
        <f t="shared" si="7"/>
        <v>BrandonVAN SCHALM</v>
      </c>
      <c r="K43" s="143">
        <v>13.0</v>
      </c>
      <c r="L43" s="128" t="s">
        <v>379</v>
      </c>
      <c r="M43" s="128" t="s">
        <v>181</v>
      </c>
      <c r="N43" s="144" t="s">
        <v>170</v>
      </c>
      <c r="O43" s="142" t="s">
        <v>24</v>
      </c>
      <c r="P43" s="128">
        <v>49.93</v>
      </c>
      <c r="Q43" s="139">
        <v>309.35</v>
      </c>
      <c r="R43" s="129"/>
      <c r="S43" s="132" t="str">
        <f t="shared" si="8"/>
        <v>JacksonKENDELL</v>
      </c>
      <c r="T43" s="143">
        <v>9.0</v>
      </c>
      <c r="U43" s="133" t="s">
        <v>368</v>
      </c>
      <c r="V43" s="133" t="s">
        <v>192</v>
      </c>
      <c r="W43" s="133" t="s">
        <v>185</v>
      </c>
      <c r="X43" s="133" t="s">
        <v>313</v>
      </c>
      <c r="Y43" s="133">
        <v>65.07</v>
      </c>
      <c r="Z43" s="139">
        <v>396.22</v>
      </c>
      <c r="AA43" s="129"/>
      <c r="AB43" s="129"/>
      <c r="AC43" s="129"/>
    </row>
    <row r="44">
      <c r="A44" s="142" t="str">
        <f t="shared" si="6"/>
        <v>ArmaanASRAR HAGHIGHI</v>
      </c>
      <c r="B44" s="143">
        <v>14.0</v>
      </c>
      <c r="C44" s="128" t="s">
        <v>380</v>
      </c>
      <c r="D44" s="121" t="s">
        <v>232</v>
      </c>
      <c r="E44" s="144" t="s">
        <v>170</v>
      </c>
      <c r="F44" s="144" t="s">
        <v>319</v>
      </c>
      <c r="G44" s="128">
        <v>62.67</v>
      </c>
      <c r="H44" s="139">
        <v>290.79</v>
      </c>
      <c r="I44" s="129"/>
      <c r="J44" s="142" t="str">
        <f t="shared" si="7"/>
        <v>RoxtonDORWARD</v>
      </c>
      <c r="K44" s="143">
        <v>14.0</v>
      </c>
      <c r="L44" s="128" t="s">
        <v>378</v>
      </c>
      <c r="M44" s="128" t="s">
        <v>183</v>
      </c>
      <c r="N44" s="144" t="s">
        <v>185</v>
      </c>
      <c r="O44" s="142" t="s">
        <v>22</v>
      </c>
      <c r="P44" s="128">
        <v>45.85</v>
      </c>
      <c r="Q44" s="139">
        <v>290.79</v>
      </c>
      <c r="R44" s="129"/>
      <c r="S44" s="132" t="str">
        <f t="shared" si="8"/>
        <v>TriggsMARKLE</v>
      </c>
      <c r="T44" s="143">
        <v>10.0</v>
      </c>
      <c r="U44" s="133" t="s">
        <v>374</v>
      </c>
      <c r="V44" s="133" t="s">
        <v>200</v>
      </c>
      <c r="W44" s="133" t="s">
        <v>185</v>
      </c>
      <c r="X44" s="133" t="s">
        <v>323</v>
      </c>
      <c r="Y44" s="133">
        <v>60.8</v>
      </c>
      <c r="Z44" s="139">
        <v>372.45</v>
      </c>
      <c r="AA44" s="129"/>
      <c r="AB44" s="129"/>
      <c r="AC44" s="129"/>
    </row>
    <row r="45">
      <c r="A45" s="142" t="str">
        <f t="shared" si="6"/>
        <v>WillJOHNSON</v>
      </c>
      <c r="B45" s="143">
        <v>15.0</v>
      </c>
      <c r="C45" s="128" t="s">
        <v>366</v>
      </c>
      <c r="D45" s="128" t="s">
        <v>212</v>
      </c>
      <c r="E45" s="144" t="s">
        <v>185</v>
      </c>
      <c r="F45" s="142" t="s">
        <v>323</v>
      </c>
      <c r="G45" s="128">
        <v>62.31</v>
      </c>
      <c r="H45" s="139">
        <v>273.34</v>
      </c>
      <c r="I45" s="129"/>
      <c r="J45" s="142" t="str">
        <f t="shared" si="7"/>
        <v>RylanKOTURBASH</v>
      </c>
      <c r="K45" s="143">
        <v>15.0</v>
      </c>
      <c r="L45" s="128" t="s">
        <v>381</v>
      </c>
      <c r="M45" s="128" t="s">
        <v>226</v>
      </c>
      <c r="N45" s="144" t="s">
        <v>170</v>
      </c>
      <c r="O45" s="142" t="s">
        <v>24</v>
      </c>
      <c r="P45" s="128">
        <v>45.42</v>
      </c>
      <c r="Q45" s="139">
        <v>273.34</v>
      </c>
      <c r="R45" s="129"/>
      <c r="S45" s="132" t="str">
        <f t="shared" si="8"/>
        <v>BrandonVAN SCHALM</v>
      </c>
      <c r="T45" s="143">
        <v>11.0</v>
      </c>
      <c r="U45" s="133" t="s">
        <v>379</v>
      </c>
      <c r="V45" s="133" t="s">
        <v>181</v>
      </c>
      <c r="W45" s="133" t="s">
        <v>170</v>
      </c>
      <c r="X45" s="133" t="s">
        <v>313</v>
      </c>
      <c r="Y45" s="133">
        <v>59.81</v>
      </c>
      <c r="Z45" s="139">
        <v>350.1</v>
      </c>
      <c r="AA45" s="129"/>
      <c r="AB45" s="129"/>
      <c r="AC45" s="129"/>
    </row>
    <row r="46">
      <c r="A46" s="142" t="str">
        <f t="shared" si="6"/>
        <v>BrandonVAN SCHALM</v>
      </c>
      <c r="B46" s="143">
        <v>16.0</v>
      </c>
      <c r="C46" s="128" t="s">
        <v>379</v>
      </c>
      <c r="D46" s="128" t="s">
        <v>181</v>
      </c>
      <c r="E46" s="144" t="s">
        <v>170</v>
      </c>
      <c r="F46" s="142" t="s">
        <v>313</v>
      </c>
      <c r="G46" s="128">
        <v>61.23</v>
      </c>
      <c r="H46" s="139">
        <v>256.94</v>
      </c>
      <c r="I46" s="129"/>
      <c r="J46" s="142" t="str">
        <f t="shared" si="7"/>
        <v>JudeMACDONALD</v>
      </c>
      <c r="K46" s="143">
        <v>16.0</v>
      </c>
      <c r="L46" s="128" t="s">
        <v>377</v>
      </c>
      <c r="M46" s="128" t="s">
        <v>188</v>
      </c>
      <c r="N46" s="144" t="s">
        <v>185</v>
      </c>
      <c r="O46" s="142" t="s">
        <v>310</v>
      </c>
      <c r="P46" s="128">
        <v>43.74</v>
      </c>
      <c r="Q46" s="139">
        <v>256.94</v>
      </c>
      <c r="R46" s="129"/>
      <c r="S46" s="132" t="str">
        <f t="shared" si="8"/>
        <v>JudeOLIVER</v>
      </c>
      <c r="T46" s="143">
        <v>12.0</v>
      </c>
      <c r="U46" s="133" t="s">
        <v>382</v>
      </c>
      <c r="V46" s="133" t="s">
        <v>188</v>
      </c>
      <c r="W46" s="133" t="s">
        <v>185</v>
      </c>
      <c r="X46" s="133" t="s">
        <v>319</v>
      </c>
      <c r="Y46" s="133">
        <v>58.39</v>
      </c>
      <c r="Z46" s="139">
        <v>329.09</v>
      </c>
      <c r="AA46" s="129"/>
      <c r="AB46" s="129"/>
      <c r="AC46" s="129"/>
    </row>
    <row r="47">
      <c r="A47" s="142" t="str">
        <f t="shared" si="6"/>
        <v>GrahamBRAKE</v>
      </c>
      <c r="B47" s="143">
        <v>17.0</v>
      </c>
      <c r="C47" s="128" t="s">
        <v>383</v>
      </c>
      <c r="D47" s="128" t="s">
        <v>215</v>
      </c>
      <c r="E47" s="144" t="s">
        <v>170</v>
      </c>
      <c r="F47" s="142" t="s">
        <v>323</v>
      </c>
      <c r="G47" s="128">
        <v>61.06</v>
      </c>
      <c r="H47" s="139">
        <v>241.52</v>
      </c>
      <c r="I47" s="129"/>
      <c r="J47" s="142" t="str">
        <f t="shared" si="7"/>
        <v>VincentDIFRANCESCO</v>
      </c>
      <c r="K47" s="143">
        <v>17.0</v>
      </c>
      <c r="L47" s="128" t="s">
        <v>372</v>
      </c>
      <c r="M47" s="128" t="s">
        <v>198</v>
      </c>
      <c r="N47" s="144" t="s">
        <v>170</v>
      </c>
      <c r="O47" s="142" t="s">
        <v>310</v>
      </c>
      <c r="P47" s="128">
        <v>42.74</v>
      </c>
      <c r="Q47" s="139">
        <v>241.52</v>
      </c>
      <c r="R47" s="129"/>
      <c r="S47" s="132" t="str">
        <f t="shared" si="8"/>
        <v>RoxtonDORWARD</v>
      </c>
      <c r="T47" s="143">
        <v>13.0</v>
      </c>
      <c r="U47" s="133" t="s">
        <v>378</v>
      </c>
      <c r="V47" s="133" t="s">
        <v>183</v>
      </c>
      <c r="W47" s="133" t="s">
        <v>185</v>
      </c>
      <c r="X47" s="133" t="s">
        <v>22</v>
      </c>
      <c r="Y47" s="133">
        <v>56.54</v>
      </c>
      <c r="Z47" s="139">
        <v>309.35</v>
      </c>
      <c r="AA47" s="129"/>
      <c r="AB47" s="129"/>
      <c r="AC47" s="129"/>
    </row>
    <row r="48">
      <c r="A48" s="142" t="str">
        <f t="shared" si="6"/>
        <v>TainPRENTICE</v>
      </c>
      <c r="B48" s="143">
        <v>18.0</v>
      </c>
      <c r="C48" s="128" t="s">
        <v>327</v>
      </c>
      <c r="D48" s="128" t="s">
        <v>203</v>
      </c>
      <c r="E48" s="144" t="s">
        <v>185</v>
      </c>
      <c r="F48" s="142" t="s">
        <v>323</v>
      </c>
      <c r="G48" s="128">
        <v>58.76</v>
      </c>
      <c r="H48" s="139">
        <v>227.03</v>
      </c>
      <c r="I48" s="129"/>
      <c r="J48" s="142" t="str">
        <f t="shared" si="7"/>
        <v>JudeOLIVER</v>
      </c>
      <c r="K48" s="143">
        <v>18.0</v>
      </c>
      <c r="L48" s="128" t="s">
        <v>382</v>
      </c>
      <c r="M48" s="128" t="s">
        <v>188</v>
      </c>
      <c r="N48" s="144" t="s">
        <v>185</v>
      </c>
      <c r="O48" s="142" t="s">
        <v>325</v>
      </c>
      <c r="P48" s="128">
        <v>39.89</v>
      </c>
      <c r="Q48" s="139">
        <v>227.03</v>
      </c>
      <c r="R48" s="129"/>
      <c r="S48" s="132" t="str">
        <f t="shared" si="8"/>
        <v>JudeMACDONALD</v>
      </c>
      <c r="T48" s="143">
        <v>14.0</v>
      </c>
      <c r="U48" s="133" t="s">
        <v>377</v>
      </c>
      <c r="V48" s="133" t="s">
        <v>188</v>
      </c>
      <c r="W48" s="133" t="s">
        <v>185</v>
      </c>
      <c r="X48" s="133" t="s">
        <v>311</v>
      </c>
      <c r="Y48" s="133">
        <v>54.91</v>
      </c>
      <c r="Z48" s="139">
        <v>290.79</v>
      </c>
      <c r="AA48" s="129"/>
      <c r="AB48" s="129"/>
      <c r="AC48" s="129"/>
    </row>
    <row r="49">
      <c r="A49" s="142" t="str">
        <f t="shared" si="6"/>
        <v>ConnorWHITE</v>
      </c>
      <c r="B49" s="143">
        <v>19.0</v>
      </c>
      <c r="C49" s="128" t="s">
        <v>384</v>
      </c>
      <c r="D49" s="128" t="s">
        <v>196</v>
      </c>
      <c r="E49" s="144" t="s">
        <v>170</v>
      </c>
      <c r="F49" s="142" t="s">
        <v>22</v>
      </c>
      <c r="G49" s="128">
        <v>57.72</v>
      </c>
      <c r="H49" s="139">
        <v>213.41</v>
      </c>
      <c r="I49" s="129"/>
      <c r="J49" s="142" t="str">
        <f t="shared" si="7"/>
        <v>ConnorWHITE</v>
      </c>
      <c r="K49" s="143">
        <v>19.0</v>
      </c>
      <c r="L49" s="128" t="s">
        <v>384</v>
      </c>
      <c r="M49" s="128" t="s">
        <v>196</v>
      </c>
      <c r="N49" s="144" t="s">
        <v>170</v>
      </c>
      <c r="O49" s="142" t="s">
        <v>22</v>
      </c>
      <c r="P49" s="128">
        <v>38.84</v>
      </c>
      <c r="Q49" s="139">
        <v>213.41</v>
      </c>
      <c r="R49" s="129"/>
      <c r="S49" s="132" t="str">
        <f t="shared" si="8"/>
        <v>OliverHELVOIGT</v>
      </c>
      <c r="T49" s="143">
        <v>15.0</v>
      </c>
      <c r="U49" s="133" t="s">
        <v>314</v>
      </c>
      <c r="V49" s="133" t="s">
        <v>180</v>
      </c>
      <c r="W49" s="133" t="s">
        <v>164</v>
      </c>
      <c r="X49" s="133" t="s">
        <v>311</v>
      </c>
      <c r="Y49" s="133">
        <v>53.66</v>
      </c>
      <c r="Z49" s="139">
        <v>273.34</v>
      </c>
      <c r="AA49" s="129"/>
      <c r="AB49" s="129"/>
      <c r="AC49" s="129"/>
    </row>
    <row r="50">
      <c r="A50" s="142" t="str">
        <f t="shared" si="6"/>
        <v>EverettBROWN</v>
      </c>
      <c r="B50" s="143">
        <v>20.0</v>
      </c>
      <c r="C50" s="128" t="s">
        <v>320</v>
      </c>
      <c r="D50" s="128" t="s">
        <v>241</v>
      </c>
      <c r="E50" s="144" t="s">
        <v>170</v>
      </c>
      <c r="F50" s="142" t="s">
        <v>22</v>
      </c>
      <c r="G50" s="128">
        <v>55.07</v>
      </c>
      <c r="H50" s="139">
        <v>200.61</v>
      </c>
      <c r="I50" s="129"/>
      <c r="J50" s="142" t="str">
        <f t="shared" si="7"/>
        <v>EvanWHITE</v>
      </c>
      <c r="K50" s="143">
        <v>20.0</v>
      </c>
      <c r="L50" s="128" t="s">
        <v>384</v>
      </c>
      <c r="M50" s="128" t="s">
        <v>202</v>
      </c>
      <c r="N50" s="144" t="s">
        <v>170</v>
      </c>
      <c r="O50" s="142" t="s">
        <v>22</v>
      </c>
      <c r="P50" s="128">
        <v>36.86</v>
      </c>
      <c r="Q50" s="139">
        <v>200.61</v>
      </c>
      <c r="R50" s="129"/>
      <c r="S50" s="132" t="str">
        <f t="shared" si="8"/>
        <v>ElijahKRUMME</v>
      </c>
      <c r="T50" s="143">
        <v>16.0</v>
      </c>
      <c r="U50" s="133" t="s">
        <v>385</v>
      </c>
      <c r="V50" s="133" t="s">
        <v>209</v>
      </c>
      <c r="W50" s="133" t="s">
        <v>185</v>
      </c>
      <c r="X50" s="133" t="s">
        <v>319</v>
      </c>
      <c r="Y50" s="133">
        <v>47.8</v>
      </c>
      <c r="Z50" s="139">
        <v>256.94</v>
      </c>
      <c r="AA50" s="129"/>
      <c r="AB50" s="129"/>
      <c r="AC50" s="129"/>
    </row>
    <row r="51">
      <c r="A51" s="142" t="str">
        <f t="shared" si="6"/>
        <v>TheodoreFAVREAU</v>
      </c>
      <c r="B51" s="143">
        <v>21.0</v>
      </c>
      <c r="C51" s="128" t="s">
        <v>386</v>
      </c>
      <c r="D51" s="128" t="s">
        <v>219</v>
      </c>
      <c r="E51" s="144" t="s">
        <v>185</v>
      </c>
      <c r="F51" s="142" t="s">
        <v>323</v>
      </c>
      <c r="G51" s="128">
        <v>54.22</v>
      </c>
      <c r="H51" s="139">
        <v>188.57</v>
      </c>
      <c r="I51" s="129"/>
      <c r="J51" s="142" t="str">
        <f t="shared" si="7"/>
        <v>SimonGUILD</v>
      </c>
      <c r="K51" s="143">
        <v>21.0</v>
      </c>
      <c r="L51" s="128" t="s">
        <v>387</v>
      </c>
      <c r="M51" s="128" t="s">
        <v>211</v>
      </c>
      <c r="N51" s="144" t="s">
        <v>185</v>
      </c>
      <c r="O51" s="142" t="s">
        <v>22</v>
      </c>
      <c r="P51" s="128">
        <v>35.25</v>
      </c>
      <c r="Q51" s="139">
        <v>188.57</v>
      </c>
      <c r="R51" s="129"/>
      <c r="S51" s="132" t="str">
        <f t="shared" si="8"/>
        <v>YamatoBUHLER</v>
      </c>
      <c r="T51" s="143">
        <v>17.0</v>
      </c>
      <c r="U51" s="133" t="s">
        <v>388</v>
      </c>
      <c r="V51" s="133" t="s">
        <v>204</v>
      </c>
      <c r="W51" s="133" t="s">
        <v>185</v>
      </c>
      <c r="X51" s="133" t="s">
        <v>319</v>
      </c>
      <c r="Y51" s="133">
        <v>42.59</v>
      </c>
      <c r="Z51" s="139">
        <v>241.52</v>
      </c>
      <c r="AA51" s="129"/>
      <c r="AB51" s="129"/>
      <c r="AC51" s="129"/>
    </row>
    <row r="52">
      <c r="A52" s="142" t="str">
        <f t="shared" si="6"/>
        <v>JoshuaGUILD</v>
      </c>
      <c r="B52" s="143">
        <v>22.0</v>
      </c>
      <c r="C52" s="128" t="s">
        <v>387</v>
      </c>
      <c r="D52" s="128" t="s">
        <v>154</v>
      </c>
      <c r="E52" s="144" t="s">
        <v>185</v>
      </c>
      <c r="F52" s="142" t="s">
        <v>22</v>
      </c>
      <c r="G52" s="128">
        <v>53.28</v>
      </c>
      <c r="H52" s="139">
        <v>177.25</v>
      </c>
      <c r="I52" s="129"/>
      <c r="J52" s="142" t="str">
        <f t="shared" si="7"/>
        <v>MavikMACKINNON</v>
      </c>
      <c r="K52" s="143">
        <v>22.0</v>
      </c>
      <c r="L52" s="128" t="s">
        <v>389</v>
      </c>
      <c r="M52" s="128" t="s">
        <v>213</v>
      </c>
      <c r="N52" s="144" t="s">
        <v>185</v>
      </c>
      <c r="O52" s="142" t="s">
        <v>325</v>
      </c>
      <c r="P52" s="128">
        <v>34.95</v>
      </c>
      <c r="Q52" s="139">
        <v>177.25</v>
      </c>
      <c r="R52" s="129"/>
      <c r="S52" s="132" t="str">
        <f t="shared" si="8"/>
        <v>ConnorWHITE</v>
      </c>
      <c r="T52" s="143">
        <v>18.0</v>
      </c>
      <c r="U52" s="133" t="s">
        <v>384</v>
      </c>
      <c r="V52" s="133" t="s">
        <v>196</v>
      </c>
      <c r="W52" s="133" t="s">
        <v>170</v>
      </c>
      <c r="X52" s="133" t="s">
        <v>22</v>
      </c>
      <c r="Y52" s="133">
        <v>42.17</v>
      </c>
      <c r="Z52" s="139">
        <v>227.03</v>
      </c>
      <c r="AA52" s="129"/>
      <c r="AB52" s="129"/>
      <c r="AC52" s="129"/>
    </row>
    <row r="53">
      <c r="A53" s="142" t="str">
        <f t="shared" si="6"/>
        <v>TrytonHADDAD</v>
      </c>
      <c r="B53" s="143">
        <v>23.0</v>
      </c>
      <c r="C53" s="128" t="s">
        <v>326</v>
      </c>
      <c r="D53" s="128" t="s">
        <v>244</v>
      </c>
      <c r="E53" s="144" t="s">
        <v>185</v>
      </c>
      <c r="F53" s="142" t="s">
        <v>319</v>
      </c>
      <c r="G53" s="128">
        <v>52.78</v>
      </c>
      <c r="H53" s="139">
        <v>166.62</v>
      </c>
      <c r="I53" s="129"/>
      <c r="J53" s="142" t="str">
        <f t="shared" si="7"/>
        <v>GarrettSTIRLING</v>
      </c>
      <c r="K53" s="143">
        <v>23.0</v>
      </c>
      <c r="L53" s="128" t="s">
        <v>390</v>
      </c>
      <c r="M53" s="128" t="s">
        <v>206</v>
      </c>
      <c r="N53" s="144" t="s">
        <v>170</v>
      </c>
      <c r="O53" s="142" t="s">
        <v>21</v>
      </c>
      <c r="P53" s="128">
        <v>34.43</v>
      </c>
      <c r="Q53" s="139">
        <v>166.62</v>
      </c>
      <c r="R53" s="129"/>
      <c r="S53" s="132" t="str">
        <f t="shared" si="8"/>
        <v>EvanWHITE</v>
      </c>
      <c r="T53" s="143">
        <v>19.0</v>
      </c>
      <c r="U53" s="133" t="s">
        <v>384</v>
      </c>
      <c r="V53" s="133" t="s">
        <v>202</v>
      </c>
      <c r="W53" s="133" t="s">
        <v>170</v>
      </c>
      <c r="X53" s="133" t="s">
        <v>22</v>
      </c>
      <c r="Y53" s="133">
        <v>40.0</v>
      </c>
      <c r="Z53" s="139">
        <v>213.41</v>
      </c>
      <c r="AA53" s="129"/>
      <c r="AB53" s="129"/>
      <c r="AC53" s="129"/>
    </row>
    <row r="54">
      <c r="A54" s="142" t="str">
        <f t="shared" si="6"/>
        <v>MavikMACKINNON</v>
      </c>
      <c r="B54" s="143">
        <v>24.0</v>
      </c>
      <c r="C54" s="128" t="s">
        <v>389</v>
      </c>
      <c r="D54" s="128" t="s">
        <v>213</v>
      </c>
      <c r="E54" s="144" t="s">
        <v>185</v>
      </c>
      <c r="F54" s="142" t="s">
        <v>319</v>
      </c>
      <c r="G54" s="128">
        <v>52.42</v>
      </c>
      <c r="H54" s="139">
        <v>156.62</v>
      </c>
      <c r="I54" s="129"/>
      <c r="J54" s="142" t="str">
        <f t="shared" si="7"/>
        <v>KeeganISAAC</v>
      </c>
      <c r="K54" s="143">
        <v>24.0</v>
      </c>
      <c r="L54" s="128" t="s">
        <v>391</v>
      </c>
      <c r="M54" s="128" t="s">
        <v>263</v>
      </c>
      <c r="N54" s="144" t="s">
        <v>170</v>
      </c>
      <c r="O54" s="142" t="s">
        <v>21</v>
      </c>
      <c r="P54" s="128">
        <v>32.87</v>
      </c>
      <c r="Q54" s="139">
        <v>156.62</v>
      </c>
      <c r="R54" s="129"/>
      <c r="S54" s="132" t="str">
        <f t="shared" si="8"/>
        <v>AmbroseCOLBECK</v>
      </c>
      <c r="T54" s="143">
        <v>20.0</v>
      </c>
      <c r="U54" s="133" t="s">
        <v>392</v>
      </c>
      <c r="V54" s="133" t="s">
        <v>217</v>
      </c>
      <c r="W54" s="133" t="s">
        <v>185</v>
      </c>
      <c r="X54" s="133" t="s">
        <v>317</v>
      </c>
      <c r="Y54" s="133">
        <v>31.28</v>
      </c>
      <c r="Z54" s="139">
        <v>200.61</v>
      </c>
      <c r="AA54" s="129"/>
      <c r="AB54" s="129"/>
      <c r="AC54" s="129"/>
    </row>
    <row r="55">
      <c r="A55" s="142" t="str">
        <f t="shared" si="6"/>
        <v>YamatoBUHLER</v>
      </c>
      <c r="B55" s="143">
        <v>25.0</v>
      </c>
      <c r="C55" s="128" t="s">
        <v>388</v>
      </c>
      <c r="D55" s="128" t="s">
        <v>204</v>
      </c>
      <c r="E55" s="144" t="s">
        <v>185</v>
      </c>
      <c r="F55" s="142" t="s">
        <v>319</v>
      </c>
      <c r="G55" s="128">
        <v>51.86</v>
      </c>
      <c r="H55" s="139">
        <v>147.23</v>
      </c>
      <c r="I55" s="129"/>
      <c r="J55" s="142" t="str">
        <f t="shared" si="7"/>
        <v>TainPRENTICE</v>
      </c>
      <c r="K55" s="143">
        <v>25.0</v>
      </c>
      <c r="L55" s="128" t="s">
        <v>327</v>
      </c>
      <c r="M55" s="128" t="s">
        <v>203</v>
      </c>
      <c r="N55" s="144" t="s">
        <v>185</v>
      </c>
      <c r="O55" s="142" t="s">
        <v>21</v>
      </c>
      <c r="P55" s="128">
        <v>32.76</v>
      </c>
      <c r="Q55" s="139">
        <v>147.23</v>
      </c>
      <c r="R55" s="129"/>
      <c r="S55" s="132" t="str">
        <f t="shared" si="8"/>
        <v>BennettHAMPSHIRE-MCLURG</v>
      </c>
      <c r="T55" s="143">
        <v>21.0</v>
      </c>
      <c r="U55" s="133" t="s">
        <v>393</v>
      </c>
      <c r="V55" s="133" t="s">
        <v>222</v>
      </c>
      <c r="W55" s="133" t="s">
        <v>170</v>
      </c>
      <c r="X55" s="133" t="s">
        <v>351</v>
      </c>
      <c r="Y55" s="133">
        <v>28.88</v>
      </c>
      <c r="Z55" s="139">
        <v>188.57</v>
      </c>
      <c r="AA55" s="129"/>
      <c r="AB55" s="129"/>
      <c r="AC55" s="129"/>
    </row>
    <row r="56">
      <c r="A56" s="142" t="str">
        <f t="shared" si="6"/>
        <v>EvanWHITE</v>
      </c>
      <c r="B56" s="143">
        <v>26.0</v>
      </c>
      <c r="C56" s="128" t="s">
        <v>384</v>
      </c>
      <c r="D56" s="128" t="s">
        <v>202</v>
      </c>
      <c r="E56" s="144" t="s">
        <v>170</v>
      </c>
      <c r="F56" s="142" t="s">
        <v>22</v>
      </c>
      <c r="G56" s="128">
        <v>50.24</v>
      </c>
      <c r="H56" s="139">
        <v>138.39</v>
      </c>
      <c r="I56" s="129"/>
      <c r="J56" s="142" t="str">
        <f t="shared" si="7"/>
        <v>ByronLAMBERT</v>
      </c>
      <c r="K56" s="143">
        <v>26.0</v>
      </c>
      <c r="L56" s="128" t="s">
        <v>394</v>
      </c>
      <c r="M56" s="128" t="s">
        <v>252</v>
      </c>
      <c r="N56" s="144" t="s">
        <v>170</v>
      </c>
      <c r="O56" s="142" t="s">
        <v>344</v>
      </c>
      <c r="P56" s="128">
        <v>29.78</v>
      </c>
      <c r="Q56" s="139">
        <v>138.39</v>
      </c>
      <c r="R56" s="129"/>
      <c r="S56" s="132" t="str">
        <f t="shared" si="8"/>
        <v>TainPRENTICE</v>
      </c>
      <c r="T56" s="143">
        <v>22.0</v>
      </c>
      <c r="U56" s="133" t="s">
        <v>327</v>
      </c>
      <c r="V56" s="133" t="s">
        <v>203</v>
      </c>
      <c r="W56" s="133" t="s">
        <v>185</v>
      </c>
      <c r="X56" s="133" t="s">
        <v>323</v>
      </c>
      <c r="Y56" s="133">
        <v>28.39</v>
      </c>
      <c r="Z56" s="139">
        <v>177.25</v>
      </c>
      <c r="AA56" s="129"/>
      <c r="AB56" s="129"/>
      <c r="AC56" s="129"/>
    </row>
    <row r="57">
      <c r="A57" s="142" t="str">
        <f t="shared" si="6"/>
        <v>JudeOLIVER</v>
      </c>
      <c r="B57" s="143">
        <v>27.0</v>
      </c>
      <c r="C57" s="128" t="s">
        <v>382</v>
      </c>
      <c r="D57" s="128" t="s">
        <v>188</v>
      </c>
      <c r="E57" s="144" t="s">
        <v>185</v>
      </c>
      <c r="F57" s="142" t="s">
        <v>319</v>
      </c>
      <c r="G57" s="128">
        <v>49.72</v>
      </c>
      <c r="H57" s="139">
        <v>130.09</v>
      </c>
      <c r="I57" s="129"/>
      <c r="J57" s="142" t="str">
        <f t="shared" si="7"/>
        <v>LevMARTIN</v>
      </c>
      <c r="K57" s="143">
        <v>27.0</v>
      </c>
      <c r="L57" s="128" t="s">
        <v>395</v>
      </c>
      <c r="M57" s="128" t="s">
        <v>271</v>
      </c>
      <c r="N57" s="144" t="s">
        <v>185</v>
      </c>
      <c r="O57" s="142" t="s">
        <v>21</v>
      </c>
      <c r="P57" s="128">
        <v>29.31</v>
      </c>
      <c r="Q57" s="139">
        <v>130.09</v>
      </c>
      <c r="R57" s="129"/>
      <c r="S57" s="132" t="str">
        <f t="shared" si="8"/>
        <v>JacobMARTIN</v>
      </c>
      <c r="T57" s="143">
        <v>23.0</v>
      </c>
      <c r="U57" s="133" t="s">
        <v>395</v>
      </c>
      <c r="V57" s="133" t="s">
        <v>247</v>
      </c>
      <c r="W57" s="133" t="s">
        <v>185</v>
      </c>
      <c r="X57" s="133" t="s">
        <v>319</v>
      </c>
      <c r="Y57" s="133">
        <v>26.33</v>
      </c>
      <c r="Z57" s="139">
        <v>166.62</v>
      </c>
      <c r="AA57" s="129"/>
      <c r="AB57" s="129"/>
      <c r="AC57" s="129"/>
    </row>
    <row r="58">
      <c r="A58" s="142" t="str">
        <f t="shared" si="6"/>
        <v>AmbroseCOLBECK</v>
      </c>
      <c r="B58" s="143">
        <v>28.0</v>
      </c>
      <c r="C58" s="128" t="s">
        <v>392</v>
      </c>
      <c r="D58" s="128" t="s">
        <v>217</v>
      </c>
      <c r="E58" s="144" t="s">
        <v>185</v>
      </c>
      <c r="F58" s="142" t="s">
        <v>317</v>
      </c>
      <c r="G58" s="128">
        <v>49.57</v>
      </c>
      <c r="H58" s="139">
        <v>122.28</v>
      </c>
      <c r="I58" s="129"/>
      <c r="J58" s="142" t="str">
        <f t="shared" si="7"/>
        <v>GrahamBRAKE</v>
      </c>
      <c r="K58" s="143">
        <v>28.0</v>
      </c>
      <c r="L58" s="128" t="s">
        <v>383</v>
      </c>
      <c r="M58" s="128" t="s">
        <v>215</v>
      </c>
      <c r="N58" s="144" t="s">
        <v>170</v>
      </c>
      <c r="O58" s="142" t="s">
        <v>21</v>
      </c>
      <c r="P58" s="128">
        <v>26.67</v>
      </c>
      <c r="Q58" s="139">
        <v>122.28</v>
      </c>
      <c r="R58" s="129"/>
      <c r="S58" s="132" t="str">
        <f t="shared" si="8"/>
        <v>LoganBOWN</v>
      </c>
      <c r="T58" s="143">
        <v>24.0</v>
      </c>
      <c r="U58" s="133" t="s">
        <v>396</v>
      </c>
      <c r="V58" s="133" t="s">
        <v>272</v>
      </c>
      <c r="W58" s="133" t="s">
        <v>185</v>
      </c>
      <c r="X58" s="133" t="s">
        <v>357</v>
      </c>
      <c r="Y58" s="133">
        <v>25.42</v>
      </c>
      <c r="Z58" s="139">
        <v>156.62</v>
      </c>
      <c r="AA58" s="129"/>
      <c r="AB58" s="129"/>
      <c r="AC58" s="129"/>
    </row>
    <row r="59">
      <c r="A59" s="142" t="str">
        <f t="shared" si="6"/>
        <v>ElijahKRUMME</v>
      </c>
      <c r="B59" s="143">
        <v>29.0</v>
      </c>
      <c r="C59" s="128" t="s">
        <v>385</v>
      </c>
      <c r="D59" s="128" t="s">
        <v>209</v>
      </c>
      <c r="E59" s="144" t="s">
        <v>185</v>
      </c>
      <c r="F59" s="142" t="s">
        <v>319</v>
      </c>
      <c r="G59" s="128">
        <v>48.35</v>
      </c>
      <c r="H59" s="139">
        <v>114.95</v>
      </c>
      <c r="I59" s="129"/>
      <c r="J59" s="142" t="str">
        <f t="shared" si="7"/>
        <v>WillJOHNSON</v>
      </c>
      <c r="K59" s="143">
        <v>29.0</v>
      </c>
      <c r="L59" s="128" t="s">
        <v>366</v>
      </c>
      <c r="M59" s="128" t="s">
        <v>212</v>
      </c>
      <c r="N59" s="144" t="s">
        <v>185</v>
      </c>
      <c r="O59" s="142" t="s">
        <v>21</v>
      </c>
      <c r="P59" s="128">
        <v>26.1</v>
      </c>
      <c r="Q59" s="139">
        <v>114.95</v>
      </c>
      <c r="R59" s="129"/>
      <c r="S59" s="132" t="str">
        <f t="shared" si="8"/>
        <v>GarrettSTIRLING</v>
      </c>
      <c r="T59" s="143">
        <v>25.0</v>
      </c>
      <c r="U59" s="133" t="s">
        <v>390</v>
      </c>
      <c r="V59" s="133" t="s">
        <v>206</v>
      </c>
      <c r="W59" s="133" t="s">
        <v>170</v>
      </c>
      <c r="X59" s="133" t="s">
        <v>323</v>
      </c>
      <c r="Y59" s="133">
        <v>24.3</v>
      </c>
      <c r="Z59" s="139">
        <v>147.23</v>
      </c>
      <c r="AA59" s="129"/>
      <c r="AB59" s="129"/>
      <c r="AC59" s="129"/>
    </row>
    <row r="60">
      <c r="A60" s="142" t="str">
        <f t="shared" si="6"/>
        <v>GarrettSTIRLING</v>
      </c>
      <c r="B60" s="143">
        <v>30.0</v>
      </c>
      <c r="C60" s="128" t="s">
        <v>390</v>
      </c>
      <c r="D60" s="128" t="s">
        <v>206</v>
      </c>
      <c r="E60" s="144" t="s">
        <v>170</v>
      </c>
      <c r="F60" s="142" t="s">
        <v>323</v>
      </c>
      <c r="G60" s="128">
        <v>48.15</v>
      </c>
      <c r="H60" s="139">
        <v>108.05</v>
      </c>
      <c r="I60" s="129"/>
      <c r="J60" s="142" t="str">
        <f t="shared" si="7"/>
        <v>TheodoreFAVREAU</v>
      </c>
      <c r="K60" s="143">
        <v>30.0</v>
      </c>
      <c r="L60" s="128" t="s">
        <v>386</v>
      </c>
      <c r="M60" s="128" t="s">
        <v>219</v>
      </c>
      <c r="N60" s="144" t="s">
        <v>185</v>
      </c>
      <c r="O60" s="142" t="s">
        <v>21</v>
      </c>
      <c r="P60" s="128">
        <v>23.39</v>
      </c>
      <c r="Q60" s="139">
        <v>108.05</v>
      </c>
      <c r="R60" s="129"/>
      <c r="S60" s="132" t="str">
        <f t="shared" si="8"/>
        <v>SpencerJORDAN</v>
      </c>
      <c r="T60" s="143">
        <v>26.0</v>
      </c>
      <c r="U60" s="133" t="s">
        <v>397</v>
      </c>
      <c r="V60" s="133" t="s">
        <v>242</v>
      </c>
      <c r="W60" s="133" t="s">
        <v>170</v>
      </c>
      <c r="X60" s="133" t="s">
        <v>351</v>
      </c>
      <c r="Y60" s="133">
        <v>22.33</v>
      </c>
      <c r="Z60" s="139">
        <v>138.39</v>
      </c>
      <c r="AA60" s="129"/>
      <c r="AB60" s="129"/>
      <c r="AC60" s="129"/>
    </row>
    <row r="61">
      <c r="A61" s="142" t="str">
        <f t="shared" si="6"/>
        <v>BennettFRIESEN</v>
      </c>
      <c r="B61" s="143">
        <v>31.0</v>
      </c>
      <c r="C61" s="128" t="s">
        <v>398</v>
      </c>
      <c r="D61" s="128" t="s">
        <v>222</v>
      </c>
      <c r="E61" s="144" t="s">
        <v>185</v>
      </c>
      <c r="F61" s="142" t="s">
        <v>22</v>
      </c>
      <c r="G61" s="128">
        <v>46.28</v>
      </c>
      <c r="H61" s="139">
        <v>101.57</v>
      </c>
      <c r="I61" s="129"/>
      <c r="J61" s="142" t="str">
        <f t="shared" si="7"/>
        <v>WilliamHAYES</v>
      </c>
      <c r="K61" s="143">
        <v>31.0</v>
      </c>
      <c r="L61" s="128" t="s">
        <v>399</v>
      </c>
      <c r="M61" s="128" t="s">
        <v>234</v>
      </c>
      <c r="N61" s="144" t="s">
        <v>185</v>
      </c>
      <c r="O61" s="142" t="s">
        <v>22</v>
      </c>
      <c r="P61" s="128">
        <v>23.26</v>
      </c>
      <c r="Q61" s="139">
        <v>101.57</v>
      </c>
      <c r="R61" s="129"/>
      <c r="S61" s="132" t="str">
        <f t="shared" si="8"/>
        <v>JoshuaGUILD</v>
      </c>
      <c r="T61" s="143">
        <v>27.0</v>
      </c>
      <c r="U61" s="133" t="s">
        <v>387</v>
      </c>
      <c r="V61" s="133" t="s">
        <v>154</v>
      </c>
      <c r="W61" s="133" t="s">
        <v>185</v>
      </c>
      <c r="X61" s="133" t="s">
        <v>22</v>
      </c>
      <c r="Y61" s="133">
        <v>21.85</v>
      </c>
      <c r="Z61" s="139">
        <v>130.09</v>
      </c>
      <c r="AA61" s="129"/>
      <c r="AB61" s="129"/>
      <c r="AC61" s="129"/>
    </row>
    <row r="62">
      <c r="A62" s="142" t="str">
        <f t="shared" si="6"/>
        <v>JackHAWRYS</v>
      </c>
      <c r="B62" s="143">
        <v>32.0</v>
      </c>
      <c r="C62" s="128" t="s">
        <v>400</v>
      </c>
      <c r="D62" s="128" t="s">
        <v>245</v>
      </c>
      <c r="E62" s="144" t="s">
        <v>185</v>
      </c>
      <c r="F62" s="142" t="s">
        <v>323</v>
      </c>
      <c r="G62" s="128">
        <v>45.8</v>
      </c>
      <c r="H62" s="139">
        <v>95.47</v>
      </c>
      <c r="I62" s="129"/>
      <c r="J62" s="142" t="str">
        <f t="shared" si="7"/>
        <v>BennettFRIESEN</v>
      </c>
      <c r="K62" s="143">
        <v>32.0</v>
      </c>
      <c r="L62" s="128" t="s">
        <v>398</v>
      </c>
      <c r="M62" s="128" t="s">
        <v>222</v>
      </c>
      <c r="N62" s="144" t="s">
        <v>185</v>
      </c>
      <c r="O62" s="142" t="s">
        <v>22</v>
      </c>
      <c r="P62" s="128">
        <v>23.15</v>
      </c>
      <c r="Q62" s="139">
        <v>95.47</v>
      </c>
      <c r="R62" s="129"/>
      <c r="S62" s="132" t="str">
        <f t="shared" si="8"/>
        <v>SamDOOLEY</v>
      </c>
      <c r="T62" s="143">
        <v>28.0</v>
      </c>
      <c r="U62" s="133" t="s">
        <v>401</v>
      </c>
      <c r="V62" s="133" t="s">
        <v>238</v>
      </c>
      <c r="W62" s="133" t="s">
        <v>185</v>
      </c>
      <c r="X62" s="133" t="s">
        <v>22</v>
      </c>
      <c r="Y62" s="133">
        <v>19.52</v>
      </c>
      <c r="Z62" s="139">
        <v>122.28</v>
      </c>
      <c r="AA62" s="129"/>
      <c r="AB62" s="129"/>
      <c r="AC62" s="129"/>
    </row>
    <row r="63">
      <c r="A63" s="142" t="str">
        <f t="shared" si="6"/>
        <v>SimonGUILD</v>
      </c>
      <c r="B63" s="143">
        <v>33.0</v>
      </c>
      <c r="C63" s="128" t="s">
        <v>387</v>
      </c>
      <c r="D63" s="128" t="s">
        <v>211</v>
      </c>
      <c r="E63" s="144" t="s">
        <v>185</v>
      </c>
      <c r="F63" s="142" t="s">
        <v>22</v>
      </c>
      <c r="G63" s="128">
        <v>44.31</v>
      </c>
      <c r="H63" s="139">
        <v>89.74</v>
      </c>
      <c r="I63" s="129"/>
      <c r="J63" s="142" t="str">
        <f t="shared" si="7"/>
        <v>YamatoBUHLER</v>
      </c>
      <c r="K63" s="143">
        <v>33.0</v>
      </c>
      <c r="L63" s="128" t="s">
        <v>388</v>
      </c>
      <c r="M63" s="128" t="s">
        <v>204</v>
      </c>
      <c r="N63" s="144" t="s">
        <v>185</v>
      </c>
      <c r="O63" s="142" t="s">
        <v>325</v>
      </c>
      <c r="P63" s="128">
        <v>22.36</v>
      </c>
      <c r="Q63" s="139">
        <v>89.74</v>
      </c>
      <c r="R63" s="129"/>
      <c r="S63" s="132" t="str">
        <f t="shared" si="8"/>
        <v>PeytonHENRY</v>
      </c>
      <c r="T63" s="143">
        <v>29.0</v>
      </c>
      <c r="U63" s="133" t="s">
        <v>402</v>
      </c>
      <c r="V63" s="133" t="s">
        <v>279</v>
      </c>
      <c r="W63" s="133" t="s">
        <v>170</v>
      </c>
      <c r="X63" s="133" t="s">
        <v>336</v>
      </c>
      <c r="Y63" s="133">
        <v>18.24</v>
      </c>
      <c r="Z63" s="139">
        <v>114.95</v>
      </c>
      <c r="AA63" s="129"/>
      <c r="AB63" s="129"/>
      <c r="AC63" s="129"/>
    </row>
    <row r="64">
      <c r="A64" s="142" t="str">
        <f t="shared" si="6"/>
        <v>KylarANDREWS</v>
      </c>
      <c r="B64" s="143">
        <v>34.0</v>
      </c>
      <c r="C64" s="128" t="s">
        <v>403</v>
      </c>
      <c r="D64" s="128" t="s">
        <v>249</v>
      </c>
      <c r="E64" s="144" t="s">
        <v>170</v>
      </c>
      <c r="F64" s="142" t="s">
        <v>323</v>
      </c>
      <c r="G64" s="128">
        <v>43.67</v>
      </c>
      <c r="H64" s="139">
        <v>84.36</v>
      </c>
      <c r="I64" s="129"/>
      <c r="J64" s="142" t="str">
        <f t="shared" si="7"/>
        <v>JoshuaGUILD</v>
      </c>
      <c r="K64" s="143">
        <v>34.0</v>
      </c>
      <c r="L64" s="128" t="s">
        <v>387</v>
      </c>
      <c r="M64" s="128" t="s">
        <v>154</v>
      </c>
      <c r="N64" s="144" t="s">
        <v>185</v>
      </c>
      <c r="O64" s="142" t="s">
        <v>22</v>
      </c>
      <c r="P64" s="128">
        <v>21.49</v>
      </c>
      <c r="Q64" s="139">
        <v>84.36</v>
      </c>
      <c r="R64" s="129"/>
      <c r="S64" s="132" t="str">
        <f t="shared" si="8"/>
        <v>RylanKOTURBASH</v>
      </c>
      <c r="T64" s="143">
        <v>30.0</v>
      </c>
      <c r="U64" s="133" t="s">
        <v>381</v>
      </c>
      <c r="V64" s="133" t="s">
        <v>226</v>
      </c>
      <c r="W64" s="133" t="s">
        <v>170</v>
      </c>
      <c r="X64" s="133" t="s">
        <v>313</v>
      </c>
      <c r="Y64" s="133">
        <v>17.22</v>
      </c>
      <c r="Z64" s="139">
        <v>108.05</v>
      </c>
      <c r="AA64" s="129"/>
      <c r="AB64" s="129"/>
      <c r="AC64" s="129"/>
    </row>
    <row r="65">
      <c r="A65" s="142" t="str">
        <f t="shared" si="6"/>
        <v>AndrewWHITTINGTON</v>
      </c>
      <c r="B65" s="143">
        <v>35.0</v>
      </c>
      <c r="C65" s="128" t="s">
        <v>404</v>
      </c>
      <c r="D65" s="128" t="s">
        <v>254</v>
      </c>
      <c r="E65" s="144" t="s">
        <v>170</v>
      </c>
      <c r="F65" s="142" t="s">
        <v>323</v>
      </c>
      <c r="G65" s="128">
        <v>39.76</v>
      </c>
      <c r="H65" s="139">
        <v>79.3</v>
      </c>
      <c r="I65" s="129"/>
      <c r="J65" s="142" t="str">
        <f t="shared" si="7"/>
        <v>BoazCHIU</v>
      </c>
      <c r="K65" s="143">
        <v>35.0</v>
      </c>
      <c r="L65" s="128" t="s">
        <v>405</v>
      </c>
      <c r="M65" s="128" t="s">
        <v>275</v>
      </c>
      <c r="N65" s="144" t="s">
        <v>170</v>
      </c>
      <c r="O65" s="142" t="s">
        <v>344</v>
      </c>
      <c r="P65" s="128">
        <v>18.93</v>
      </c>
      <c r="Q65" s="139">
        <v>79.3</v>
      </c>
      <c r="R65" s="129"/>
      <c r="S65" s="132" t="str">
        <f t="shared" si="8"/>
        <v>LarsCRUIKSHANK</v>
      </c>
      <c r="T65" s="143">
        <v>31.0</v>
      </c>
      <c r="U65" s="133" t="s">
        <v>406</v>
      </c>
      <c r="V65" s="133" t="s">
        <v>260</v>
      </c>
      <c r="W65" s="133" t="s">
        <v>185</v>
      </c>
      <c r="X65" s="133" t="s">
        <v>323</v>
      </c>
      <c r="Y65" s="133">
        <v>15.23</v>
      </c>
      <c r="Z65" s="139">
        <v>101.57</v>
      </c>
      <c r="AA65" s="129"/>
      <c r="AB65" s="129"/>
      <c r="AC65" s="129"/>
    </row>
    <row r="66">
      <c r="A66" s="142" t="str">
        <f t="shared" si="6"/>
        <v>BennettHAMPSHIRE-MCLURG</v>
      </c>
      <c r="B66" s="143">
        <v>36.0</v>
      </c>
      <c r="C66" s="128" t="s">
        <v>393</v>
      </c>
      <c r="D66" s="121" t="s">
        <v>222</v>
      </c>
      <c r="E66" s="144" t="s">
        <v>170</v>
      </c>
      <c r="F66" s="142" t="s">
        <v>407</v>
      </c>
      <c r="G66" s="128">
        <v>39.26</v>
      </c>
      <c r="H66" s="139">
        <v>74.54</v>
      </c>
      <c r="I66" s="129"/>
      <c r="J66" s="142" t="str">
        <f t="shared" si="7"/>
        <v>LarsCRUIKSHANK</v>
      </c>
      <c r="K66" s="143">
        <v>36.0</v>
      </c>
      <c r="L66" s="128" t="s">
        <v>406</v>
      </c>
      <c r="M66" s="128" t="s">
        <v>260</v>
      </c>
      <c r="N66" s="144" t="s">
        <v>185</v>
      </c>
      <c r="O66" s="142" t="s">
        <v>21</v>
      </c>
      <c r="P66" s="128">
        <v>18.88</v>
      </c>
      <c r="Q66" s="139">
        <v>74.54</v>
      </c>
      <c r="R66" s="129"/>
      <c r="S66" s="132" t="str">
        <f t="shared" si="8"/>
        <v>MasonDE MOISSAC</v>
      </c>
      <c r="T66" s="143">
        <v>32.0</v>
      </c>
      <c r="U66" s="133" t="s">
        <v>285</v>
      </c>
      <c r="V66" s="133" t="s">
        <v>175</v>
      </c>
      <c r="W66" s="133" t="s">
        <v>185</v>
      </c>
      <c r="X66" s="133" t="s">
        <v>351</v>
      </c>
      <c r="Y66" s="133">
        <v>15.01</v>
      </c>
      <c r="Z66" s="139">
        <v>95.47</v>
      </c>
      <c r="AA66" s="129"/>
      <c r="AB66" s="129"/>
      <c r="AC66" s="129"/>
    </row>
    <row r="67">
      <c r="A67" s="142" t="str">
        <f t="shared" si="6"/>
        <v>ConnorKIMMINS</v>
      </c>
      <c r="B67" s="143">
        <v>37.0</v>
      </c>
      <c r="C67" s="128" t="s">
        <v>408</v>
      </c>
      <c r="D67" s="128" t="s">
        <v>196</v>
      </c>
      <c r="E67" s="144" t="s">
        <v>185</v>
      </c>
      <c r="F67" s="142" t="s">
        <v>319</v>
      </c>
      <c r="G67" s="128">
        <v>37.75</v>
      </c>
      <c r="H67" s="139">
        <v>70.07</v>
      </c>
      <c r="I67" s="129"/>
      <c r="J67" s="142" t="str">
        <f t="shared" si="7"/>
        <v>RaleighYEO</v>
      </c>
      <c r="K67" s="143">
        <v>37.0</v>
      </c>
      <c r="L67" s="128" t="s">
        <v>409</v>
      </c>
      <c r="M67" s="128" t="s">
        <v>277</v>
      </c>
      <c r="N67" s="144" t="s">
        <v>170</v>
      </c>
      <c r="O67" s="142" t="s">
        <v>21</v>
      </c>
      <c r="P67" s="128">
        <v>18.12</v>
      </c>
      <c r="Q67" s="139">
        <v>70.07</v>
      </c>
      <c r="R67" s="129"/>
      <c r="S67" s="132" t="str">
        <f t="shared" si="8"/>
        <v>MaguireROSS-SHANKO</v>
      </c>
      <c r="T67" s="143">
        <v>33.0</v>
      </c>
      <c r="U67" s="133" t="s">
        <v>410</v>
      </c>
      <c r="V67" s="133" t="s">
        <v>288</v>
      </c>
      <c r="W67" s="133" t="s">
        <v>185</v>
      </c>
      <c r="X67" s="133" t="s">
        <v>357</v>
      </c>
      <c r="Y67" s="133">
        <v>14.85</v>
      </c>
      <c r="Z67" s="139">
        <v>89.74</v>
      </c>
      <c r="AA67" s="129"/>
      <c r="AB67" s="129"/>
      <c r="AC67" s="129"/>
    </row>
    <row r="68">
      <c r="A68" s="142" t="str">
        <f t="shared" si="6"/>
        <v>SaxonBERRY</v>
      </c>
      <c r="B68" s="143">
        <v>38.0</v>
      </c>
      <c r="C68" s="128" t="s">
        <v>411</v>
      </c>
      <c r="D68" s="128" t="s">
        <v>257</v>
      </c>
      <c r="E68" s="144" t="s">
        <v>170</v>
      </c>
      <c r="F68" s="142" t="s">
        <v>319</v>
      </c>
      <c r="G68" s="128">
        <v>37.28</v>
      </c>
      <c r="H68" s="139">
        <v>65.86</v>
      </c>
      <c r="I68" s="129"/>
      <c r="J68" s="142" t="str">
        <f t="shared" si="7"/>
        <v>OliverNICKERSON</v>
      </c>
      <c r="K68" s="143">
        <v>38.0</v>
      </c>
      <c r="L68" s="128" t="s">
        <v>412</v>
      </c>
      <c r="M68" s="128" t="s">
        <v>180</v>
      </c>
      <c r="N68" s="144" t="s">
        <v>170</v>
      </c>
      <c r="O68" s="142" t="s">
        <v>21</v>
      </c>
      <c r="P68" s="128">
        <v>17.19</v>
      </c>
      <c r="Q68" s="139">
        <v>65.86</v>
      </c>
      <c r="R68" s="129"/>
      <c r="S68" s="132" t="str">
        <f t="shared" si="8"/>
        <v>TylerSWAIN</v>
      </c>
      <c r="T68" s="143">
        <v>34.0</v>
      </c>
      <c r="U68" s="133" t="s">
        <v>413</v>
      </c>
      <c r="V68" s="133" t="s">
        <v>290</v>
      </c>
      <c r="W68" s="133" t="s">
        <v>185</v>
      </c>
      <c r="X68" s="133" t="s">
        <v>319</v>
      </c>
      <c r="Y68" s="133">
        <v>14.58</v>
      </c>
      <c r="Z68" s="139">
        <v>84.36</v>
      </c>
      <c r="AA68" s="129"/>
      <c r="AB68" s="129"/>
      <c r="AC68" s="129"/>
    </row>
    <row r="69">
      <c r="A69" s="142" t="str">
        <f t="shared" si="6"/>
        <v>SamDOOLEY</v>
      </c>
      <c r="B69" s="143">
        <v>39.0</v>
      </c>
      <c r="C69" s="128" t="s">
        <v>401</v>
      </c>
      <c r="D69" s="128" t="s">
        <v>238</v>
      </c>
      <c r="E69" s="144" t="s">
        <v>185</v>
      </c>
      <c r="F69" s="142" t="s">
        <v>22</v>
      </c>
      <c r="G69" s="128">
        <v>36.53</v>
      </c>
      <c r="H69" s="139">
        <v>61.91</v>
      </c>
      <c r="I69" s="129"/>
      <c r="J69" s="142" t="str">
        <f t="shared" si="7"/>
        <v>YohanSIMPSON</v>
      </c>
      <c r="K69" s="143">
        <v>39.0</v>
      </c>
      <c r="L69" s="128" t="s">
        <v>414</v>
      </c>
      <c r="M69" s="128" t="s">
        <v>283</v>
      </c>
      <c r="N69" s="144" t="s">
        <v>170</v>
      </c>
      <c r="O69" s="142" t="s">
        <v>21</v>
      </c>
      <c r="P69" s="128">
        <v>16.33</v>
      </c>
      <c r="Q69" s="139">
        <v>61.91</v>
      </c>
      <c r="R69" s="129"/>
      <c r="S69" s="132" t="str">
        <f t="shared" si="8"/>
        <v>NelsonBEYRIESMITH</v>
      </c>
      <c r="T69" s="143">
        <v>35.0</v>
      </c>
      <c r="U69" s="133" t="s">
        <v>293</v>
      </c>
      <c r="V69" s="133" t="s">
        <v>292</v>
      </c>
      <c r="W69" s="133" t="s">
        <v>185</v>
      </c>
      <c r="X69" s="133" t="s">
        <v>319</v>
      </c>
      <c r="Y69" s="133">
        <v>13.96</v>
      </c>
      <c r="Z69" s="139">
        <v>79.3</v>
      </c>
      <c r="AA69" s="129"/>
      <c r="AB69" s="129"/>
      <c r="AC69" s="129"/>
    </row>
    <row r="70">
      <c r="A70" s="142" t="str">
        <f t="shared" si="6"/>
        <v>LeeJORDAN</v>
      </c>
      <c r="B70" s="143">
        <v>40.0</v>
      </c>
      <c r="C70" s="128" t="s">
        <v>397</v>
      </c>
      <c r="D70" s="128" t="s">
        <v>259</v>
      </c>
      <c r="E70" s="144" t="s">
        <v>185</v>
      </c>
      <c r="F70" s="142" t="s">
        <v>407</v>
      </c>
      <c r="G70" s="128">
        <v>35.77</v>
      </c>
      <c r="H70" s="139">
        <v>58.2</v>
      </c>
      <c r="I70" s="129"/>
      <c r="J70" s="142" t="str">
        <f t="shared" si="7"/>
        <v>BenDRYBOROUGH</v>
      </c>
      <c r="K70" s="143">
        <v>40.0</v>
      </c>
      <c r="L70" s="128" t="s">
        <v>415</v>
      </c>
      <c r="M70" s="128" t="s">
        <v>236</v>
      </c>
      <c r="N70" s="144" t="s">
        <v>185</v>
      </c>
      <c r="O70" s="142" t="s">
        <v>21</v>
      </c>
      <c r="P70" s="128">
        <v>12.27</v>
      </c>
      <c r="Q70" s="139">
        <v>58.2</v>
      </c>
      <c r="R70" s="129"/>
      <c r="S70" s="132" t="str">
        <f t="shared" si="8"/>
        <v>SimonGUILD</v>
      </c>
      <c r="T70" s="143">
        <v>36.0</v>
      </c>
      <c r="U70" s="133" t="s">
        <v>387</v>
      </c>
      <c r="V70" s="133" t="s">
        <v>211</v>
      </c>
      <c r="W70" s="133" t="s">
        <v>185</v>
      </c>
      <c r="X70" s="133" t="s">
        <v>22</v>
      </c>
      <c r="Y70" s="133">
        <v>13.54</v>
      </c>
      <c r="Z70" s="139">
        <v>74.54</v>
      </c>
      <c r="AA70" s="129"/>
      <c r="AB70" s="129"/>
      <c r="AC70" s="129"/>
    </row>
    <row r="71">
      <c r="A71" s="142" t="str">
        <f t="shared" si="6"/>
        <v>WilliamHAYES</v>
      </c>
      <c r="B71" s="143">
        <v>41.0</v>
      </c>
      <c r="C71" s="128" t="s">
        <v>399</v>
      </c>
      <c r="D71" s="128" t="s">
        <v>234</v>
      </c>
      <c r="E71" s="144" t="s">
        <v>185</v>
      </c>
      <c r="F71" s="142" t="s">
        <v>22</v>
      </c>
      <c r="G71" s="128">
        <v>34.88</v>
      </c>
      <c r="H71" s="139">
        <v>54.71</v>
      </c>
      <c r="I71" s="129"/>
      <c r="J71" s="142" t="str">
        <f t="shared" si="7"/>
        <v>RhettBOUMA</v>
      </c>
      <c r="K71" s="143">
        <v>41.0</v>
      </c>
      <c r="L71" s="128" t="s">
        <v>416</v>
      </c>
      <c r="M71" s="128" t="s">
        <v>286</v>
      </c>
      <c r="N71" s="144" t="s">
        <v>170</v>
      </c>
      <c r="O71" s="142" t="s">
        <v>344</v>
      </c>
      <c r="P71" s="128">
        <v>11.38</v>
      </c>
      <c r="Q71" s="139">
        <v>54.71</v>
      </c>
      <c r="R71" s="129"/>
      <c r="S71" s="132" t="str">
        <f t="shared" si="8"/>
        <v>TysonPOPOVE</v>
      </c>
      <c r="T71" s="143">
        <v>37.0</v>
      </c>
      <c r="U71" s="133" t="s">
        <v>417</v>
      </c>
      <c r="V71" s="133" t="s">
        <v>295</v>
      </c>
      <c r="W71" s="133" t="s">
        <v>185</v>
      </c>
      <c r="X71" s="133" t="s">
        <v>351</v>
      </c>
      <c r="Y71" s="133">
        <v>10.74</v>
      </c>
      <c r="Z71" s="139">
        <v>70.07</v>
      </c>
      <c r="AA71" s="129"/>
      <c r="AB71" s="129"/>
      <c r="AC71" s="129"/>
    </row>
    <row r="72">
      <c r="A72" s="142" t="str">
        <f t="shared" si="6"/>
        <v>TyREICHERT</v>
      </c>
      <c r="B72" s="143">
        <v>42.0</v>
      </c>
      <c r="C72" s="128" t="s">
        <v>418</v>
      </c>
      <c r="D72" s="128" t="s">
        <v>266</v>
      </c>
      <c r="E72" s="144" t="s">
        <v>185</v>
      </c>
      <c r="F72" s="142" t="s">
        <v>319</v>
      </c>
      <c r="G72" s="128">
        <v>33.36</v>
      </c>
      <c r="H72" s="139">
        <v>51.42</v>
      </c>
      <c r="I72" s="129"/>
      <c r="J72" s="142" t="str">
        <f t="shared" si="7"/>
        <v>HunterWANNAMAKER</v>
      </c>
      <c r="K72" s="143">
        <v>42.0</v>
      </c>
      <c r="L72" s="128" t="s">
        <v>419</v>
      </c>
      <c r="M72" s="128" t="s">
        <v>299</v>
      </c>
      <c r="N72" s="144" t="s">
        <v>185</v>
      </c>
      <c r="O72" s="142" t="s">
        <v>21</v>
      </c>
      <c r="P72" s="128">
        <v>4.57</v>
      </c>
      <c r="Q72" s="139">
        <v>51.42</v>
      </c>
      <c r="R72" s="129"/>
      <c r="S72" s="132" t="str">
        <f t="shared" si="8"/>
        <v>ByronLAMBERT</v>
      </c>
      <c r="T72" s="143">
        <v>38.0</v>
      </c>
      <c r="U72" s="133" t="s">
        <v>394</v>
      </c>
      <c r="V72" s="133" t="s">
        <v>252</v>
      </c>
      <c r="W72" s="133" t="s">
        <v>170</v>
      </c>
      <c r="X72" s="133" t="s">
        <v>336</v>
      </c>
      <c r="Y72" s="133">
        <v>10.03</v>
      </c>
      <c r="Z72" s="139">
        <v>65.86</v>
      </c>
      <c r="AA72" s="129"/>
      <c r="AB72" s="129"/>
      <c r="AC72" s="129"/>
    </row>
    <row r="73">
      <c r="A73" s="142" t="str">
        <f t="shared" si="6"/>
        <v>JackTHOMPSON</v>
      </c>
      <c r="B73" s="143">
        <v>43.0</v>
      </c>
      <c r="C73" s="128" t="s">
        <v>420</v>
      </c>
      <c r="D73" s="128" t="s">
        <v>245</v>
      </c>
      <c r="E73" s="144" t="s">
        <v>170</v>
      </c>
      <c r="F73" s="142" t="s">
        <v>407</v>
      </c>
      <c r="G73" s="128">
        <v>32.03</v>
      </c>
      <c r="H73" s="139">
        <v>48.34</v>
      </c>
      <c r="I73" s="129"/>
      <c r="J73" s="142" t="str">
        <f t="shared" si="7"/>
        <v>SaxonBERRY</v>
      </c>
      <c r="K73" s="143"/>
      <c r="L73" s="128" t="s">
        <v>411</v>
      </c>
      <c r="M73" s="128" t="s">
        <v>257</v>
      </c>
      <c r="N73" s="144" t="s">
        <v>170</v>
      </c>
      <c r="O73" s="142" t="s">
        <v>325</v>
      </c>
      <c r="P73" s="128" t="s">
        <v>421</v>
      </c>
      <c r="Q73" s="139"/>
      <c r="R73" s="129"/>
      <c r="S73" s="132" t="str">
        <f t="shared" si="8"/>
        <v>SimonKOURLINE</v>
      </c>
      <c r="T73" s="143">
        <v>39.0</v>
      </c>
      <c r="U73" s="133" t="s">
        <v>297</v>
      </c>
      <c r="V73" s="133" t="s">
        <v>211</v>
      </c>
      <c r="W73" s="133" t="s">
        <v>170</v>
      </c>
      <c r="X73" s="133" t="s">
        <v>422</v>
      </c>
      <c r="Y73" s="133">
        <v>7.71</v>
      </c>
      <c r="Z73" s="139">
        <v>61.91</v>
      </c>
      <c r="AA73" s="129"/>
      <c r="AB73" s="129"/>
      <c r="AC73" s="129"/>
    </row>
    <row r="74">
      <c r="A74" s="142" t="str">
        <f t="shared" si="6"/>
        <v>MichaelEDWARDS</v>
      </c>
      <c r="B74" s="143">
        <v>44.0</v>
      </c>
      <c r="C74" s="128" t="s">
        <v>423</v>
      </c>
      <c r="D74" s="128" t="s">
        <v>269</v>
      </c>
      <c r="E74" s="144" t="s">
        <v>170</v>
      </c>
      <c r="F74" s="144" t="s">
        <v>357</v>
      </c>
      <c r="G74" s="128">
        <v>31.44</v>
      </c>
      <c r="H74" s="139">
        <v>45.44</v>
      </c>
      <c r="I74" s="129"/>
      <c r="J74" s="142" t="str">
        <f t="shared" si="7"/>
        <v>LiamNICOL</v>
      </c>
      <c r="K74" s="143"/>
      <c r="L74" s="128" t="s">
        <v>424</v>
      </c>
      <c r="M74" s="128" t="s">
        <v>425</v>
      </c>
      <c r="N74" s="144" t="s">
        <v>170</v>
      </c>
      <c r="O74" s="142" t="s">
        <v>21</v>
      </c>
      <c r="P74" s="128" t="s">
        <v>421</v>
      </c>
      <c r="Q74" s="139"/>
      <c r="R74" s="129"/>
      <c r="S74" s="132" t="str">
        <f t="shared" si="8"/>
        <v>RhettBOUMA</v>
      </c>
      <c r="T74" s="143">
        <v>40.0</v>
      </c>
      <c r="U74" s="133" t="s">
        <v>416</v>
      </c>
      <c r="V74" s="133" t="s">
        <v>286</v>
      </c>
      <c r="W74" s="133" t="s">
        <v>170</v>
      </c>
      <c r="X74" s="133" t="s">
        <v>336</v>
      </c>
      <c r="Y74" s="133">
        <v>2.96</v>
      </c>
      <c r="Z74" s="139">
        <v>58.2</v>
      </c>
      <c r="AA74" s="129"/>
      <c r="AB74" s="129"/>
      <c r="AC74" s="129"/>
    </row>
    <row r="75">
      <c r="A75" s="142" t="str">
        <f t="shared" si="6"/>
        <v>SpencerJORDAN</v>
      </c>
      <c r="B75" s="143">
        <v>45.0</v>
      </c>
      <c r="C75" s="128" t="s">
        <v>397</v>
      </c>
      <c r="D75" s="128" t="s">
        <v>242</v>
      </c>
      <c r="E75" s="144" t="s">
        <v>170</v>
      </c>
      <c r="F75" s="142" t="s">
        <v>407</v>
      </c>
      <c r="G75" s="128">
        <v>30.58</v>
      </c>
      <c r="H75" s="139">
        <v>42.71</v>
      </c>
      <c r="I75" s="129"/>
      <c r="J75" s="142" t="str">
        <f t="shared" si="7"/>
        <v>CharlieDOMARESKI</v>
      </c>
      <c r="K75" s="143"/>
      <c r="L75" s="128" t="s">
        <v>426</v>
      </c>
      <c r="M75" s="128" t="s">
        <v>137</v>
      </c>
      <c r="N75" s="144" t="s">
        <v>164</v>
      </c>
      <c r="O75" s="142" t="s">
        <v>21</v>
      </c>
      <c r="P75" s="128" t="s">
        <v>421</v>
      </c>
      <c r="Q75" s="139"/>
      <c r="R75" s="129"/>
      <c r="S75" s="132" t="str">
        <f t="shared" si="8"/>
        <v>PatrickWHITTINGTON</v>
      </c>
      <c r="T75" s="143"/>
      <c r="U75" s="133" t="s">
        <v>404</v>
      </c>
      <c r="V75" s="133" t="s">
        <v>427</v>
      </c>
      <c r="W75" s="133" t="s">
        <v>185</v>
      </c>
      <c r="X75" s="133" t="s">
        <v>323</v>
      </c>
      <c r="Y75" s="133">
        <v>0.0</v>
      </c>
      <c r="Z75" s="139"/>
      <c r="AA75" s="129"/>
      <c r="AB75" s="129"/>
      <c r="AC75" s="129"/>
    </row>
    <row r="76">
      <c r="A76" s="142" t="str">
        <f t="shared" si="6"/>
        <v>FinianSINGER-LOWRIE</v>
      </c>
      <c r="B76" s="143">
        <v>46.0</v>
      </c>
      <c r="C76" s="128" t="s">
        <v>428</v>
      </c>
      <c r="D76" s="128" t="s">
        <v>429</v>
      </c>
      <c r="E76" s="144" t="s">
        <v>170</v>
      </c>
      <c r="F76" s="142" t="s">
        <v>422</v>
      </c>
      <c r="G76" s="128">
        <v>30.22</v>
      </c>
      <c r="H76" s="139">
        <v>40.15</v>
      </c>
      <c r="I76" s="129"/>
      <c r="J76" s="142" t="str">
        <f t="shared" si="7"/>
        <v>JackHAWRYS</v>
      </c>
      <c r="K76" s="143"/>
      <c r="L76" s="128" t="s">
        <v>400</v>
      </c>
      <c r="M76" s="128" t="s">
        <v>245</v>
      </c>
      <c r="N76" s="144" t="s">
        <v>185</v>
      </c>
      <c r="O76" s="142" t="s">
        <v>21</v>
      </c>
      <c r="P76" s="128" t="s">
        <v>421</v>
      </c>
      <c r="Q76" s="139"/>
      <c r="R76" s="129"/>
      <c r="S76" s="132" t="str">
        <f t="shared" si="8"/>
        <v>TyREICHERT</v>
      </c>
      <c r="T76" s="143"/>
      <c r="U76" s="133" t="s">
        <v>418</v>
      </c>
      <c r="V76" s="133" t="s">
        <v>266</v>
      </c>
      <c r="W76" s="133" t="s">
        <v>185</v>
      </c>
      <c r="X76" s="133" t="s">
        <v>319</v>
      </c>
      <c r="Y76" s="133">
        <v>0.0</v>
      </c>
      <c r="Z76" s="139"/>
      <c r="AA76" s="129"/>
      <c r="AB76" s="129"/>
      <c r="AC76" s="129"/>
    </row>
    <row r="77">
      <c r="A77" s="142" t="str">
        <f t="shared" si="6"/>
        <v>JacobMARTIN</v>
      </c>
      <c r="B77" s="143">
        <v>47.0</v>
      </c>
      <c r="C77" s="128" t="s">
        <v>395</v>
      </c>
      <c r="D77" s="128" t="s">
        <v>247</v>
      </c>
      <c r="E77" s="144" t="s">
        <v>185</v>
      </c>
      <c r="F77" s="142" t="s">
        <v>319</v>
      </c>
      <c r="G77" s="128">
        <v>18.46</v>
      </c>
      <c r="H77" s="139">
        <v>37.74</v>
      </c>
      <c r="I77" s="129"/>
      <c r="J77" s="142" t="str">
        <f t="shared" si="7"/>
        <v>QuinnPATTON</v>
      </c>
      <c r="K77" s="143"/>
      <c r="L77" s="128" t="s">
        <v>430</v>
      </c>
      <c r="M77" s="128" t="s">
        <v>151</v>
      </c>
      <c r="N77" s="144" t="s">
        <v>164</v>
      </c>
      <c r="O77" s="142" t="s">
        <v>24</v>
      </c>
      <c r="P77" s="128" t="s">
        <v>421</v>
      </c>
      <c r="Q77" s="139"/>
      <c r="R77" s="129"/>
      <c r="S77" s="132" t="str">
        <f t="shared" si="8"/>
        <v>FinianSINGER-LOWRIE</v>
      </c>
      <c r="T77" s="143"/>
      <c r="U77" s="133" t="s">
        <v>428</v>
      </c>
      <c r="V77" s="133" t="s">
        <v>429</v>
      </c>
      <c r="W77" s="133" t="s">
        <v>170</v>
      </c>
      <c r="X77" s="133" t="s">
        <v>422</v>
      </c>
      <c r="Y77" s="133">
        <v>0.0</v>
      </c>
      <c r="Z77" s="129"/>
      <c r="AA77" s="129"/>
      <c r="AB77" s="129"/>
      <c r="AC77" s="129"/>
    </row>
    <row r="78">
      <c r="A78" s="142" t="str">
        <f t="shared" si="6"/>
        <v>OllieSMITH</v>
      </c>
      <c r="B78" s="143">
        <v>48.0</v>
      </c>
      <c r="C78" s="128" t="s">
        <v>315</v>
      </c>
      <c r="D78" s="128" t="s">
        <v>431</v>
      </c>
      <c r="E78" s="144" t="s">
        <v>170</v>
      </c>
      <c r="F78" s="144" t="s">
        <v>357</v>
      </c>
      <c r="G78" s="128" t="s">
        <v>421</v>
      </c>
      <c r="H78" s="139"/>
      <c r="I78" s="129"/>
      <c r="J78" s="142" t="str">
        <f t="shared" si="7"/>
        <v>ShawnMASON</v>
      </c>
      <c r="K78" s="143"/>
      <c r="L78" s="128" t="s">
        <v>376</v>
      </c>
      <c r="M78" s="128" t="s">
        <v>174</v>
      </c>
      <c r="N78" s="144" t="s">
        <v>164</v>
      </c>
      <c r="O78" s="142" t="s">
        <v>310</v>
      </c>
      <c r="P78" s="128" t="s">
        <v>421</v>
      </c>
      <c r="Q78" s="129"/>
      <c r="R78" s="129"/>
      <c r="S78" s="132" t="str">
        <f t="shared" si="8"/>
        <v>ZeninYOUCK</v>
      </c>
      <c r="T78" s="143"/>
      <c r="U78" s="133" t="s">
        <v>432</v>
      </c>
      <c r="V78" s="133" t="s">
        <v>433</v>
      </c>
      <c r="W78" s="133" t="s">
        <v>170</v>
      </c>
      <c r="X78" s="133" t="s">
        <v>422</v>
      </c>
      <c r="Y78" s="133">
        <v>0.0</v>
      </c>
      <c r="Z78" s="129"/>
      <c r="AA78" s="129"/>
      <c r="AB78" s="129"/>
      <c r="AC78" s="129"/>
    </row>
    <row r="79">
      <c r="A79" s="142" t="str">
        <f t="shared" si="6"/>
        <v>BoazCHIU</v>
      </c>
      <c r="B79" s="143">
        <v>48.0</v>
      </c>
      <c r="C79" s="145" t="s">
        <v>405</v>
      </c>
      <c r="D79" s="145" t="s">
        <v>275</v>
      </c>
      <c r="E79" s="146" t="s">
        <v>170</v>
      </c>
      <c r="F79" s="144" t="s">
        <v>336</v>
      </c>
      <c r="G79" s="128" t="s">
        <v>421</v>
      </c>
      <c r="H79" s="139"/>
      <c r="I79" s="129"/>
      <c r="J79" s="129"/>
      <c r="K79" s="131"/>
      <c r="L79" s="131"/>
      <c r="M79" s="131"/>
      <c r="N79" s="132"/>
      <c r="O79" s="129"/>
      <c r="P79" s="129"/>
      <c r="Q79" s="129"/>
      <c r="R79" s="129"/>
      <c r="S79" s="132" t="str">
        <f t="shared" si="8"/>
        <v>BenGOLD</v>
      </c>
      <c r="T79" s="143"/>
      <c r="U79" s="133" t="s">
        <v>434</v>
      </c>
      <c r="V79" s="133" t="s">
        <v>236</v>
      </c>
      <c r="W79" s="133" t="s">
        <v>170</v>
      </c>
      <c r="X79" s="133" t="s">
        <v>319</v>
      </c>
      <c r="Y79" s="133">
        <v>0.0</v>
      </c>
      <c r="Z79" s="129"/>
      <c r="AA79" s="129"/>
      <c r="AB79" s="129"/>
      <c r="AC79" s="129"/>
    </row>
    <row r="80">
      <c r="A80" s="142" t="str">
        <f t="shared" si="6"/>
        <v>RhettBOUMA</v>
      </c>
      <c r="B80" s="143">
        <v>48.0</v>
      </c>
      <c r="C80" s="145" t="s">
        <v>416</v>
      </c>
      <c r="D80" s="145" t="s">
        <v>286</v>
      </c>
      <c r="E80" s="146" t="s">
        <v>170</v>
      </c>
      <c r="F80" s="144" t="s">
        <v>336</v>
      </c>
      <c r="G80" s="128" t="s">
        <v>421</v>
      </c>
      <c r="H80" s="139"/>
      <c r="I80" s="129"/>
      <c r="J80" s="129"/>
      <c r="K80" s="131"/>
      <c r="L80" s="131"/>
      <c r="M80" s="131"/>
      <c r="N80" s="132"/>
      <c r="O80" s="129"/>
      <c r="P80" s="129"/>
      <c r="Q80" s="129"/>
      <c r="R80" s="129"/>
      <c r="S80" s="132" t="str">
        <f t="shared" si="8"/>
        <v>SaxonBERRY</v>
      </c>
      <c r="T80" s="143"/>
      <c r="U80" s="133" t="s">
        <v>411</v>
      </c>
      <c r="V80" s="133" t="s">
        <v>257</v>
      </c>
      <c r="W80" s="133" t="s">
        <v>170</v>
      </c>
      <c r="X80" s="133" t="s">
        <v>319</v>
      </c>
      <c r="Y80" s="133">
        <v>0.0</v>
      </c>
      <c r="Z80" s="129"/>
      <c r="AA80" s="129"/>
      <c r="AB80" s="129"/>
      <c r="AC80" s="129"/>
    </row>
    <row r="81">
      <c r="A81" s="142" t="str">
        <f t="shared" si="6"/>
        <v>ByronLAMBERT</v>
      </c>
      <c r="B81" s="143">
        <v>48.0</v>
      </c>
      <c r="C81" s="145" t="s">
        <v>394</v>
      </c>
      <c r="D81" s="145" t="s">
        <v>252</v>
      </c>
      <c r="E81" s="146" t="s">
        <v>170</v>
      </c>
      <c r="F81" s="144" t="s">
        <v>336</v>
      </c>
      <c r="G81" s="128" t="s">
        <v>421</v>
      </c>
      <c r="H81" s="129"/>
      <c r="I81" s="129"/>
      <c r="J81" s="129"/>
      <c r="K81" s="131"/>
      <c r="L81" s="131"/>
      <c r="M81" s="131"/>
      <c r="N81" s="132"/>
      <c r="O81" s="129"/>
      <c r="P81" s="129"/>
      <c r="Q81" s="129"/>
      <c r="R81" s="129"/>
      <c r="S81" s="132" t="str">
        <f t="shared" si="8"/>
        <v>IsaacFRIESEN</v>
      </c>
      <c r="T81" s="143"/>
      <c r="U81" s="133" t="s">
        <v>398</v>
      </c>
      <c r="V81" s="133" t="s">
        <v>264</v>
      </c>
      <c r="W81" s="133" t="s">
        <v>170</v>
      </c>
      <c r="X81" s="133" t="s">
        <v>319</v>
      </c>
      <c r="Y81" s="133">
        <v>0.0</v>
      </c>
      <c r="Z81" s="129"/>
      <c r="AA81" s="129"/>
      <c r="AB81" s="129"/>
      <c r="AC81" s="129"/>
    </row>
    <row r="82">
      <c r="A82" s="142" t="str">
        <f t="shared" si="6"/>
        <v>KhrystianCATLIN</v>
      </c>
      <c r="B82" s="143">
        <v>48.0</v>
      </c>
      <c r="C82" s="145" t="s">
        <v>435</v>
      </c>
      <c r="D82" s="145" t="s">
        <v>436</v>
      </c>
      <c r="E82" s="146" t="s">
        <v>170</v>
      </c>
      <c r="F82" s="142" t="s">
        <v>22</v>
      </c>
      <c r="G82" s="128" t="s">
        <v>421</v>
      </c>
      <c r="H82" s="129"/>
      <c r="I82" s="129"/>
      <c r="J82" s="129"/>
      <c r="K82" s="131"/>
      <c r="L82" s="131"/>
      <c r="M82" s="131"/>
      <c r="N82" s="132"/>
      <c r="O82" s="129"/>
      <c r="P82" s="129"/>
      <c r="Q82" s="129"/>
      <c r="R82" s="129"/>
      <c r="S82" s="132" t="str">
        <f t="shared" si="8"/>
        <v>BoazCHIU</v>
      </c>
      <c r="T82" s="143"/>
      <c r="U82" s="133" t="s">
        <v>405</v>
      </c>
      <c r="V82" s="133" t="s">
        <v>275</v>
      </c>
      <c r="W82" s="133" t="s">
        <v>170</v>
      </c>
      <c r="X82" s="133" t="s">
        <v>336</v>
      </c>
      <c r="Y82" s="133">
        <v>0.0</v>
      </c>
      <c r="Z82" s="129"/>
      <c r="AA82" s="129"/>
      <c r="AB82" s="129"/>
      <c r="AC82" s="129"/>
    </row>
    <row r="83">
      <c r="A83" s="142" t="str">
        <f t="shared" si="6"/>
        <v>ZeninYOUCK</v>
      </c>
      <c r="B83" s="143">
        <v>48.0</v>
      </c>
      <c r="C83" s="145" t="s">
        <v>432</v>
      </c>
      <c r="D83" s="145" t="s">
        <v>433</v>
      </c>
      <c r="E83" s="146" t="s">
        <v>170</v>
      </c>
      <c r="F83" s="142" t="s">
        <v>422</v>
      </c>
      <c r="G83" s="128" t="s">
        <v>437</v>
      </c>
      <c r="H83" s="129"/>
      <c r="I83" s="129"/>
      <c r="J83" s="129"/>
      <c r="K83" s="131"/>
      <c r="L83" s="131"/>
      <c r="M83" s="131"/>
      <c r="N83" s="132"/>
      <c r="O83" s="129"/>
      <c r="P83" s="129"/>
      <c r="Q83" s="129"/>
      <c r="R83" s="129"/>
      <c r="S83" s="132" t="str">
        <f t="shared" si="8"/>
        <v>ArmaaASRAR HAGHIGHI</v>
      </c>
      <c r="T83" s="143"/>
      <c r="U83" s="133" t="s">
        <v>380</v>
      </c>
      <c r="V83" s="133" t="s">
        <v>438</v>
      </c>
      <c r="W83" s="133" t="s">
        <v>170</v>
      </c>
      <c r="X83" s="133" t="s">
        <v>319</v>
      </c>
      <c r="Y83" s="133">
        <v>0.0</v>
      </c>
      <c r="Z83" s="129"/>
      <c r="AA83" s="129"/>
      <c r="AB83" s="129"/>
      <c r="AC83" s="129"/>
    </row>
    <row r="84">
      <c r="A84" s="142" t="str">
        <f t="shared" si="6"/>
        <v>EvanHYDE</v>
      </c>
      <c r="B84" s="143">
        <v>48.0</v>
      </c>
      <c r="C84" s="145" t="s">
        <v>439</v>
      </c>
      <c r="D84" s="145" t="s">
        <v>202</v>
      </c>
      <c r="E84" s="146" t="s">
        <v>170</v>
      </c>
      <c r="F84" s="144" t="s">
        <v>357</v>
      </c>
      <c r="G84" s="128" t="s">
        <v>437</v>
      </c>
      <c r="H84" s="129"/>
      <c r="I84" s="129"/>
      <c r="J84" s="129"/>
      <c r="K84" s="131"/>
      <c r="L84" s="131"/>
      <c r="M84" s="131"/>
      <c r="N84" s="132"/>
      <c r="O84" s="129"/>
      <c r="P84" s="129"/>
      <c r="Q84" s="129"/>
      <c r="R84" s="129"/>
      <c r="S84" s="132" t="str">
        <f t="shared" si="8"/>
        <v>AlexanderLUCA</v>
      </c>
      <c r="T84" s="143"/>
      <c r="U84" s="133" t="s">
        <v>365</v>
      </c>
      <c r="V84" s="133" t="s">
        <v>167</v>
      </c>
      <c r="W84" s="133" t="s">
        <v>153</v>
      </c>
      <c r="X84" s="133" t="s">
        <v>317</v>
      </c>
      <c r="Y84" s="133">
        <v>0.0</v>
      </c>
      <c r="Z84" s="129"/>
      <c r="AA84" s="129"/>
      <c r="AB84" s="129"/>
      <c r="AC84" s="129"/>
    </row>
    <row r="85">
      <c r="A85" s="129"/>
      <c r="B85" s="130"/>
      <c r="C85" s="131"/>
      <c r="D85" s="131"/>
      <c r="E85" s="132"/>
      <c r="F85" s="129"/>
      <c r="G85" s="129"/>
      <c r="H85" s="139">
        <f>sum(H31:H84)</f>
        <v>10242.11</v>
      </c>
      <c r="I85" s="129"/>
      <c r="J85" s="129"/>
      <c r="K85" s="131"/>
      <c r="L85" s="131"/>
      <c r="M85" s="131"/>
      <c r="N85" s="132"/>
      <c r="O85" s="129"/>
      <c r="P85" s="129"/>
      <c r="Q85" s="139">
        <f>sum(Q31:Q84)</f>
        <v>10027.73</v>
      </c>
      <c r="R85" s="129"/>
      <c r="S85" s="129"/>
      <c r="T85" s="129"/>
      <c r="U85" s="133"/>
      <c r="V85" s="133"/>
      <c r="W85" s="133"/>
      <c r="X85" s="133"/>
      <c r="Y85" s="133">
        <f t="shared" ref="Y85:Z85" si="9">SUM(Y35:Y84)</f>
        <v>1563</v>
      </c>
      <c r="Z85" s="133">
        <f t="shared" si="9"/>
        <v>9921.6</v>
      </c>
      <c r="AA85" s="129"/>
      <c r="AB85" s="129"/>
      <c r="AC85" s="129"/>
    </row>
    <row r="86">
      <c r="A86" s="129"/>
      <c r="B86" s="130"/>
      <c r="C86" s="131"/>
      <c r="D86" s="131"/>
      <c r="E86" s="132"/>
      <c r="F86" s="129"/>
      <c r="G86" s="129"/>
      <c r="H86" s="129"/>
      <c r="I86" s="129"/>
      <c r="J86" s="129"/>
      <c r="K86" s="131"/>
      <c r="L86" s="131"/>
      <c r="M86" s="131"/>
      <c r="N86" s="132"/>
      <c r="O86" s="129"/>
      <c r="P86" s="129"/>
      <c r="Q86" s="129"/>
      <c r="R86" s="129"/>
      <c r="S86" s="129"/>
      <c r="T86" s="129"/>
      <c r="U86" s="133"/>
      <c r="V86" s="133"/>
      <c r="W86" s="133"/>
      <c r="X86" s="133"/>
      <c r="Y86" s="133"/>
      <c r="Z86" s="129"/>
      <c r="AA86" s="129"/>
      <c r="AB86" s="129"/>
      <c r="AC86" s="129"/>
    </row>
    <row r="87">
      <c r="A87" s="129"/>
      <c r="B87" s="130" t="s">
        <v>20</v>
      </c>
      <c r="C87" s="131" t="s">
        <v>440</v>
      </c>
      <c r="D87" s="131" t="s">
        <v>302</v>
      </c>
      <c r="E87" s="132"/>
      <c r="F87" s="129"/>
      <c r="G87" s="129"/>
      <c r="H87" s="129"/>
      <c r="I87" s="129"/>
      <c r="J87" s="129"/>
      <c r="K87" s="131" t="s">
        <v>21</v>
      </c>
      <c r="L87" s="131" t="s">
        <v>440</v>
      </c>
      <c r="M87" s="131" t="s">
        <v>302</v>
      </c>
      <c r="N87" s="132"/>
      <c r="O87" s="129"/>
      <c r="P87" s="129"/>
      <c r="Q87" s="129"/>
      <c r="R87" s="129"/>
      <c r="T87" s="131" t="s">
        <v>22</v>
      </c>
      <c r="U87" s="131" t="s">
        <v>440</v>
      </c>
      <c r="V87" s="131" t="s">
        <v>302</v>
      </c>
      <c r="W87" s="133"/>
      <c r="X87" s="133"/>
      <c r="Y87" s="133"/>
      <c r="Z87" s="129"/>
      <c r="AA87" s="129"/>
      <c r="AB87" s="129"/>
      <c r="AC87" s="129"/>
    </row>
    <row r="88">
      <c r="A88" s="147"/>
      <c r="B88" s="147"/>
      <c r="C88" s="147"/>
      <c r="D88" s="147"/>
      <c r="E88" s="147"/>
      <c r="F88" s="147"/>
      <c r="G88" s="147"/>
      <c r="H88" s="132"/>
      <c r="I88" s="132"/>
      <c r="J88" s="147"/>
      <c r="K88" s="147"/>
      <c r="L88" s="147"/>
      <c r="M88" s="147"/>
      <c r="N88" s="147"/>
      <c r="O88" s="147"/>
      <c r="P88" s="147"/>
      <c r="Q88" s="132"/>
      <c r="R88" s="132"/>
      <c r="S88" s="132"/>
      <c r="T88" s="132"/>
      <c r="U88" s="133"/>
      <c r="V88" s="133"/>
      <c r="W88" s="133"/>
      <c r="X88" s="133"/>
      <c r="Y88" s="133"/>
      <c r="Z88" s="129"/>
      <c r="AA88" s="132"/>
      <c r="AB88" s="132"/>
      <c r="AC88" s="132"/>
    </row>
    <row r="89">
      <c r="A89" s="134" t="s">
        <v>36</v>
      </c>
      <c r="B89" s="134" t="s">
        <v>303</v>
      </c>
      <c r="C89" s="134" t="s">
        <v>304</v>
      </c>
      <c r="D89" s="134" t="s">
        <v>305</v>
      </c>
      <c r="E89" s="134" t="s">
        <v>41</v>
      </c>
      <c r="F89" s="134" t="s">
        <v>306</v>
      </c>
      <c r="G89" s="135" t="s">
        <v>0</v>
      </c>
      <c r="H89" s="135" t="s">
        <v>307</v>
      </c>
      <c r="I89" s="148"/>
      <c r="J89" s="134" t="s">
        <v>36</v>
      </c>
      <c r="K89" s="134" t="s">
        <v>303</v>
      </c>
      <c r="L89" s="134" t="s">
        <v>304</v>
      </c>
      <c r="M89" s="134" t="s">
        <v>305</v>
      </c>
      <c r="N89" s="134" t="s">
        <v>41</v>
      </c>
      <c r="O89" s="134" t="s">
        <v>306</v>
      </c>
      <c r="P89" s="135" t="s">
        <v>0</v>
      </c>
      <c r="Q89" s="135" t="s">
        <v>307</v>
      </c>
      <c r="R89" s="149"/>
      <c r="S89" s="134" t="s">
        <v>36</v>
      </c>
      <c r="T89" s="134" t="s">
        <v>303</v>
      </c>
      <c r="U89" s="134" t="s">
        <v>304</v>
      </c>
      <c r="V89" s="134" t="s">
        <v>305</v>
      </c>
      <c r="W89" s="134" t="s">
        <v>41</v>
      </c>
      <c r="X89" s="134" t="s">
        <v>306</v>
      </c>
      <c r="Y89" s="135" t="s">
        <v>0</v>
      </c>
      <c r="Z89" s="135" t="s">
        <v>307</v>
      </c>
      <c r="AA89" s="149"/>
      <c r="AB89" s="149"/>
      <c r="AC89" s="149"/>
    </row>
    <row r="90">
      <c r="A90" s="139" t="str">
        <f t="shared" ref="A90:A115" si="10">concatenate(D90,C90)</f>
        <v>KristinHOIVIK</v>
      </c>
      <c r="B90" s="139">
        <v>1.0</v>
      </c>
      <c r="C90" s="150" t="s">
        <v>441</v>
      </c>
      <c r="D90" s="150" t="s">
        <v>442</v>
      </c>
      <c r="E90" s="150" t="s">
        <v>74</v>
      </c>
      <c r="G90" s="139">
        <v>90.2</v>
      </c>
      <c r="H90" s="139">
        <v>650.0</v>
      </c>
      <c r="J90" s="132" t="str">
        <f t="shared" ref="J90:J114" si="11">concatenate(M90,L90)</f>
        <v>EmmaHORN</v>
      </c>
      <c r="K90" s="133">
        <v>1.0</v>
      </c>
      <c r="L90" s="151" t="s">
        <v>443</v>
      </c>
      <c r="M90" s="151" t="s">
        <v>99</v>
      </c>
      <c r="N90" s="151" t="s">
        <v>74</v>
      </c>
      <c r="O90" s="151" t="s">
        <v>325</v>
      </c>
      <c r="P90" s="151">
        <v>78.4</v>
      </c>
      <c r="Q90" s="139">
        <v>650.0</v>
      </c>
      <c r="R90" s="152"/>
      <c r="S90" s="132" t="str">
        <f>concatenate(V90,U90)</f>
        <v/>
      </c>
      <c r="T90" s="152"/>
      <c r="U90" s="133"/>
      <c r="V90" s="133"/>
      <c r="W90" s="133"/>
      <c r="X90" s="133"/>
      <c r="Y90" s="133"/>
      <c r="Z90" s="129"/>
      <c r="AA90" s="152"/>
      <c r="AB90" s="152"/>
      <c r="AC90" s="152"/>
    </row>
    <row r="91">
      <c r="A91" s="139" t="str">
        <f t="shared" si="10"/>
        <v>EmmaHORN</v>
      </c>
      <c r="B91" s="139">
        <v>2.0</v>
      </c>
      <c r="C91" s="153" t="s">
        <v>443</v>
      </c>
      <c r="D91" s="150" t="s">
        <v>99</v>
      </c>
      <c r="E91" s="150" t="s">
        <v>74</v>
      </c>
      <c r="G91" s="139">
        <v>69.0</v>
      </c>
      <c r="H91" s="139">
        <v>598.0</v>
      </c>
      <c r="J91" s="132" t="str">
        <f t="shared" si="11"/>
        <v>MaloryWAGNER</v>
      </c>
      <c r="K91" s="133">
        <v>2.0</v>
      </c>
      <c r="L91" s="151" t="s">
        <v>335</v>
      </c>
      <c r="M91" s="151" t="s">
        <v>106</v>
      </c>
      <c r="N91" s="151" t="s">
        <v>74</v>
      </c>
      <c r="O91" s="151" t="s">
        <v>344</v>
      </c>
      <c r="P91" s="151">
        <v>58.8</v>
      </c>
      <c r="Q91" s="139">
        <v>598.0</v>
      </c>
      <c r="R91" s="152"/>
      <c r="S91" s="152"/>
      <c r="T91" s="152"/>
      <c r="U91" s="133"/>
      <c r="V91" s="133"/>
      <c r="W91" s="133"/>
      <c r="X91" s="133"/>
      <c r="Y91" s="133"/>
      <c r="Z91" s="129"/>
      <c r="AA91" s="152"/>
      <c r="AB91" s="152"/>
      <c r="AC91" s="152"/>
    </row>
    <row r="92">
      <c r="A92" s="139" t="str">
        <f t="shared" si="10"/>
        <v>JuliaBALCHEN</v>
      </c>
      <c r="B92" s="139">
        <v>3.0</v>
      </c>
      <c r="C92" s="150" t="s">
        <v>444</v>
      </c>
      <c r="D92" s="150" t="s">
        <v>445</v>
      </c>
      <c r="E92" s="150" t="s">
        <v>74</v>
      </c>
      <c r="G92" s="139">
        <v>63.8</v>
      </c>
      <c r="H92" s="139">
        <v>550.16</v>
      </c>
      <c r="J92" s="132" t="str">
        <f t="shared" si="11"/>
        <v>EmelieMCCAUGHEY</v>
      </c>
      <c r="K92" s="133">
        <v>3.0</v>
      </c>
      <c r="L92" s="151" t="s">
        <v>312</v>
      </c>
      <c r="M92" s="151" t="s">
        <v>78</v>
      </c>
      <c r="N92" s="151" t="s">
        <v>74</v>
      </c>
      <c r="O92" s="151" t="s">
        <v>24</v>
      </c>
      <c r="P92" s="151">
        <v>57.6</v>
      </c>
      <c r="Q92" s="139">
        <v>550.16</v>
      </c>
      <c r="R92" s="152"/>
      <c r="S92" s="152"/>
      <c r="T92" s="152"/>
      <c r="U92" s="133"/>
      <c r="V92" s="133"/>
      <c r="W92" s="133"/>
      <c r="X92" s="133"/>
      <c r="Y92" s="133"/>
      <c r="Z92" s="129"/>
      <c r="AA92" s="152"/>
      <c r="AB92" s="152"/>
      <c r="AC92" s="152"/>
    </row>
    <row r="93">
      <c r="A93" s="139" t="str">
        <f t="shared" si="10"/>
        <v>PoppyCLEMENSON</v>
      </c>
      <c r="B93" s="139">
        <v>4.0</v>
      </c>
      <c r="C93" s="150" t="s">
        <v>340</v>
      </c>
      <c r="D93" s="150" t="s">
        <v>341</v>
      </c>
      <c r="E93" s="150" t="s">
        <v>87</v>
      </c>
      <c r="G93" s="139">
        <v>62.2</v>
      </c>
      <c r="H93" s="139">
        <v>506.15</v>
      </c>
      <c r="J93" s="132" t="str">
        <f t="shared" si="11"/>
        <v>MikkaSIMONSEN</v>
      </c>
      <c r="K93" s="133">
        <v>4.0</v>
      </c>
      <c r="L93" s="151" t="s">
        <v>446</v>
      </c>
      <c r="M93" s="151" t="s">
        <v>447</v>
      </c>
      <c r="N93" s="151" t="s">
        <v>74</v>
      </c>
      <c r="O93" s="151" t="s">
        <v>325</v>
      </c>
      <c r="P93" s="151">
        <v>43.2</v>
      </c>
      <c r="Q93" s="139">
        <v>506.15</v>
      </c>
      <c r="R93" s="152"/>
      <c r="S93" s="152"/>
      <c r="T93" s="152"/>
      <c r="U93" s="133"/>
      <c r="V93" s="133"/>
      <c r="W93" s="133"/>
      <c r="X93" s="133"/>
      <c r="Y93" s="133"/>
      <c r="Z93" s="129"/>
      <c r="AA93" s="152"/>
      <c r="AB93" s="152"/>
      <c r="AC93" s="152"/>
    </row>
    <row r="94">
      <c r="A94" s="139" t="str">
        <f t="shared" si="10"/>
        <v>IndraBROWN</v>
      </c>
      <c r="B94" s="139">
        <v>5.0</v>
      </c>
      <c r="C94" s="150" t="s">
        <v>320</v>
      </c>
      <c r="D94" s="150" t="s">
        <v>114</v>
      </c>
      <c r="E94" s="150" t="s">
        <v>87</v>
      </c>
      <c r="G94" s="139">
        <v>54.8</v>
      </c>
      <c r="H94" s="139">
        <v>465.66</v>
      </c>
      <c r="J94" s="132" t="str">
        <f t="shared" si="11"/>
        <v>AnnikaROBERTS</v>
      </c>
      <c r="K94" s="133">
        <v>5.0</v>
      </c>
      <c r="L94" s="151" t="s">
        <v>348</v>
      </c>
      <c r="M94" s="151" t="s">
        <v>67</v>
      </c>
      <c r="N94" s="151" t="s">
        <v>74</v>
      </c>
      <c r="O94" s="151" t="s">
        <v>20</v>
      </c>
      <c r="P94" s="151">
        <v>40.0</v>
      </c>
      <c r="Q94" s="139">
        <v>465.66</v>
      </c>
      <c r="R94" s="152"/>
      <c r="S94" s="152"/>
      <c r="T94" s="152"/>
      <c r="U94" s="133"/>
      <c r="V94" s="133"/>
      <c r="W94" s="133"/>
      <c r="X94" s="133"/>
      <c r="Y94" s="133"/>
      <c r="Z94" s="129"/>
      <c r="AA94" s="152"/>
      <c r="AB94" s="152"/>
      <c r="AC94" s="152"/>
    </row>
    <row r="95">
      <c r="A95" s="139" t="str">
        <f t="shared" si="10"/>
        <v>RileyPRENTICE</v>
      </c>
      <c r="B95" s="139">
        <v>6.0</v>
      </c>
      <c r="C95" s="150" t="s">
        <v>327</v>
      </c>
      <c r="D95" s="150" t="s">
        <v>119</v>
      </c>
      <c r="E95" s="150" t="s">
        <v>74</v>
      </c>
      <c r="G95" s="139">
        <v>52.6</v>
      </c>
      <c r="H95" s="139">
        <v>428.4</v>
      </c>
      <c r="J95" s="132" t="str">
        <f t="shared" si="11"/>
        <v>EmmaSCHOLEFIELD</v>
      </c>
      <c r="K95" s="133">
        <v>6.0</v>
      </c>
      <c r="L95" s="151" t="s">
        <v>321</v>
      </c>
      <c r="M95" s="151" t="s">
        <v>99</v>
      </c>
      <c r="N95" s="151" t="s">
        <v>66</v>
      </c>
      <c r="O95" s="151" t="s">
        <v>24</v>
      </c>
      <c r="P95" s="151">
        <v>39.8</v>
      </c>
      <c r="Q95" s="139">
        <v>428.4</v>
      </c>
      <c r="R95" s="152"/>
      <c r="S95" s="152"/>
      <c r="T95" s="152"/>
      <c r="U95" s="133"/>
      <c r="V95" s="133"/>
      <c r="W95" s="133"/>
      <c r="X95" s="133"/>
      <c r="Y95" s="133"/>
      <c r="Z95" s="129"/>
      <c r="AA95" s="152"/>
      <c r="AB95" s="152"/>
      <c r="AC95" s="152"/>
    </row>
    <row r="96">
      <c r="A96" s="139" t="str">
        <f t="shared" si="10"/>
        <v>LottieKING</v>
      </c>
      <c r="B96" s="139">
        <v>7.0</v>
      </c>
      <c r="C96" s="150" t="s">
        <v>345</v>
      </c>
      <c r="D96" s="150" t="s">
        <v>144</v>
      </c>
      <c r="E96" s="150" t="s">
        <v>87</v>
      </c>
      <c r="G96" s="139">
        <v>50.2</v>
      </c>
      <c r="H96" s="139">
        <v>394.13</v>
      </c>
      <c r="J96" s="132" t="str">
        <f t="shared" si="11"/>
        <v>NyahSHOPLAND</v>
      </c>
      <c r="K96" s="133">
        <v>7.0</v>
      </c>
      <c r="L96" s="151" t="s">
        <v>332</v>
      </c>
      <c r="M96" s="151" t="s">
        <v>104</v>
      </c>
      <c r="N96" s="151" t="s">
        <v>87</v>
      </c>
      <c r="O96" s="151" t="s">
        <v>21</v>
      </c>
      <c r="P96" s="151">
        <v>39.0</v>
      </c>
      <c r="Q96" s="139">
        <v>394.13</v>
      </c>
      <c r="R96" s="152"/>
      <c r="S96" s="152"/>
      <c r="T96" s="152"/>
      <c r="U96" s="133"/>
      <c r="V96" s="133"/>
      <c r="W96" s="133"/>
      <c r="X96" s="133"/>
      <c r="Y96" s="133"/>
      <c r="Z96" s="129"/>
      <c r="AA96" s="152"/>
      <c r="AB96" s="152"/>
      <c r="AC96" s="152"/>
    </row>
    <row r="97">
      <c r="A97" s="139" t="str">
        <f t="shared" si="10"/>
        <v>MaggieSUTHERLAND</v>
      </c>
      <c r="B97" s="139">
        <v>8.0</v>
      </c>
      <c r="C97" s="150" t="s">
        <v>331</v>
      </c>
      <c r="D97" s="150" t="s">
        <v>88</v>
      </c>
      <c r="E97" s="150" t="s">
        <v>74</v>
      </c>
      <c r="G97" s="139">
        <v>49.8</v>
      </c>
      <c r="H97" s="139">
        <v>362.6</v>
      </c>
      <c r="J97" s="132" t="str">
        <f t="shared" si="11"/>
        <v>MayaSMITH</v>
      </c>
      <c r="K97" s="133">
        <v>8.0</v>
      </c>
      <c r="L97" s="151" t="s">
        <v>315</v>
      </c>
      <c r="M97" s="151" t="s">
        <v>56</v>
      </c>
      <c r="N97" s="151" t="s">
        <v>74</v>
      </c>
      <c r="O97" s="151" t="s">
        <v>310</v>
      </c>
      <c r="P97" s="151">
        <v>35.4</v>
      </c>
      <c r="Q97" s="139">
        <v>362.6</v>
      </c>
      <c r="R97" s="152"/>
      <c r="S97" s="152"/>
      <c r="T97" s="152"/>
      <c r="U97" s="133"/>
      <c r="V97" s="133"/>
      <c r="W97" s="133"/>
      <c r="X97" s="133"/>
      <c r="Y97" s="133"/>
      <c r="Z97" s="129"/>
      <c r="AA97" s="152"/>
      <c r="AB97" s="152"/>
      <c r="AC97" s="152"/>
    </row>
    <row r="98">
      <c r="A98" s="139" t="str">
        <f t="shared" si="10"/>
        <v>EvaTROTTIER</v>
      </c>
      <c r="B98" s="139">
        <v>9.0</v>
      </c>
      <c r="C98" s="150" t="s">
        <v>337</v>
      </c>
      <c r="D98" s="150" t="s">
        <v>110</v>
      </c>
      <c r="E98" s="150" t="s">
        <v>74</v>
      </c>
      <c r="G98" s="139">
        <v>46.0</v>
      </c>
      <c r="H98" s="139">
        <v>333.59</v>
      </c>
      <c r="J98" s="132" t="str">
        <f t="shared" si="11"/>
        <v>MirandaHELVOIGT</v>
      </c>
      <c r="K98" s="133">
        <v>1.0</v>
      </c>
      <c r="L98" s="151" t="s">
        <v>314</v>
      </c>
      <c r="M98" s="151" t="s">
        <v>72</v>
      </c>
      <c r="N98" s="151" t="s">
        <v>74</v>
      </c>
      <c r="O98" s="151" t="s">
        <v>310</v>
      </c>
      <c r="P98" s="151">
        <v>33.8</v>
      </c>
      <c r="Q98" s="139">
        <v>333.59</v>
      </c>
      <c r="R98" s="152"/>
      <c r="S98" s="152"/>
      <c r="T98" s="152"/>
      <c r="U98" s="133"/>
      <c r="V98" s="133"/>
      <c r="W98" s="133"/>
      <c r="X98" s="133"/>
      <c r="Y98" s="133"/>
      <c r="Z98" s="129"/>
      <c r="AA98" s="152"/>
      <c r="AB98" s="152"/>
      <c r="AC98" s="152"/>
    </row>
    <row r="99">
      <c r="A99" s="139" t="str">
        <f t="shared" si="10"/>
        <v>NyahSHOPLAND</v>
      </c>
      <c r="B99" s="139">
        <v>10.0</v>
      </c>
      <c r="C99" s="150" t="s">
        <v>332</v>
      </c>
      <c r="D99" s="150" t="s">
        <v>104</v>
      </c>
      <c r="E99" s="150" t="s">
        <v>87</v>
      </c>
      <c r="G99" s="139">
        <v>45.2</v>
      </c>
      <c r="H99" s="139">
        <v>306.9</v>
      </c>
      <c r="J99" s="132" t="str">
        <f t="shared" si="11"/>
        <v>MeghanCALDER</v>
      </c>
      <c r="K99" s="133">
        <v>2.0</v>
      </c>
      <c r="L99" s="151" t="s">
        <v>343</v>
      </c>
      <c r="M99" s="151" t="s">
        <v>101</v>
      </c>
      <c r="N99" s="151" t="s">
        <v>87</v>
      </c>
      <c r="O99" s="151" t="s">
        <v>344</v>
      </c>
      <c r="P99" s="151">
        <v>33.4</v>
      </c>
      <c r="Q99" s="139">
        <v>306.9</v>
      </c>
      <c r="R99" s="152"/>
      <c r="S99" s="152"/>
      <c r="T99" s="152"/>
      <c r="U99" s="133"/>
      <c r="V99" s="133"/>
      <c r="W99" s="133"/>
      <c r="X99" s="133"/>
      <c r="Y99" s="133"/>
      <c r="Z99" s="129"/>
      <c r="AA99" s="152"/>
      <c r="AB99" s="152"/>
      <c r="AC99" s="152"/>
    </row>
    <row r="100">
      <c r="A100" s="139" t="str">
        <f t="shared" si="10"/>
        <v>MaloryWAGNER</v>
      </c>
      <c r="B100" s="139">
        <v>11.0</v>
      </c>
      <c r="C100" s="150" t="s">
        <v>335</v>
      </c>
      <c r="D100" s="150" t="s">
        <v>106</v>
      </c>
      <c r="E100" s="150" t="s">
        <v>74</v>
      </c>
      <c r="G100" s="139">
        <v>44.8</v>
      </c>
      <c r="H100" s="139">
        <v>282.35</v>
      </c>
      <c r="J100" s="132" t="str">
        <f t="shared" si="11"/>
        <v>SageBOOTH</v>
      </c>
      <c r="K100" s="133">
        <v>3.0</v>
      </c>
      <c r="L100" s="151" t="s">
        <v>329</v>
      </c>
      <c r="M100" s="151" t="s">
        <v>93</v>
      </c>
      <c r="N100" s="151" t="s">
        <v>87</v>
      </c>
      <c r="O100" s="151" t="s">
        <v>325</v>
      </c>
      <c r="P100" s="151">
        <v>33.2</v>
      </c>
      <c r="Q100" s="139">
        <v>282.35</v>
      </c>
      <c r="R100" s="152"/>
      <c r="S100" s="152"/>
      <c r="T100" s="152"/>
      <c r="U100" s="133"/>
      <c r="V100" s="133"/>
      <c r="W100" s="133"/>
      <c r="X100" s="133"/>
      <c r="Y100" s="133"/>
      <c r="Z100" s="129"/>
      <c r="AA100" s="152"/>
      <c r="AB100" s="152"/>
      <c r="AC100" s="152"/>
    </row>
    <row r="101">
      <c r="A101" s="139" t="str">
        <f t="shared" si="10"/>
        <v>ZoeHENDERSON</v>
      </c>
      <c r="B101" s="139">
        <v>12.0</v>
      </c>
      <c r="C101" s="150" t="s">
        <v>328</v>
      </c>
      <c r="D101" s="150" t="s">
        <v>97</v>
      </c>
      <c r="E101" s="150" t="s">
        <v>87</v>
      </c>
      <c r="G101" s="139">
        <v>43.4</v>
      </c>
      <c r="H101" s="139">
        <v>259.76</v>
      </c>
      <c r="J101" s="132" t="str">
        <f t="shared" si="11"/>
        <v>CharlieWEYMAN</v>
      </c>
      <c r="K101" s="133">
        <v>4.0</v>
      </c>
      <c r="L101" s="151" t="s">
        <v>338</v>
      </c>
      <c r="M101" s="151" t="s">
        <v>137</v>
      </c>
      <c r="N101" s="151" t="s">
        <v>74</v>
      </c>
      <c r="O101" s="151" t="s">
        <v>21</v>
      </c>
      <c r="P101" s="151">
        <v>31.8</v>
      </c>
      <c r="Q101" s="139">
        <v>259.76</v>
      </c>
      <c r="R101" s="152"/>
      <c r="S101" s="152"/>
      <c r="T101" s="152"/>
      <c r="U101" s="133"/>
      <c r="V101" s="133"/>
      <c r="W101" s="133"/>
      <c r="X101" s="133"/>
      <c r="Y101" s="133"/>
      <c r="Z101" s="129"/>
      <c r="AA101" s="152"/>
      <c r="AB101" s="152"/>
      <c r="AC101" s="152"/>
    </row>
    <row r="102">
      <c r="A102" s="139" t="str">
        <f t="shared" si="10"/>
        <v>MeghanCALDER</v>
      </c>
      <c r="B102" s="139">
        <v>13.0</v>
      </c>
      <c r="C102" s="150" t="s">
        <v>343</v>
      </c>
      <c r="D102" s="150" t="s">
        <v>101</v>
      </c>
      <c r="E102" s="150" t="s">
        <v>87</v>
      </c>
      <c r="G102" s="139">
        <v>42.8</v>
      </c>
      <c r="H102" s="139">
        <v>238.98</v>
      </c>
      <c r="J102" s="132" t="str">
        <f t="shared" si="11"/>
        <v>LaurenKELLEY</v>
      </c>
      <c r="K102" s="133">
        <v>5.0</v>
      </c>
      <c r="L102" s="151" t="s">
        <v>318</v>
      </c>
      <c r="M102" s="151" t="s">
        <v>95</v>
      </c>
      <c r="N102" s="151" t="s">
        <v>74</v>
      </c>
      <c r="O102" s="151" t="s">
        <v>325</v>
      </c>
      <c r="P102" s="151">
        <v>31.4</v>
      </c>
      <c r="Q102" s="139">
        <v>238.98</v>
      </c>
      <c r="R102" s="152"/>
      <c r="S102" s="152"/>
      <c r="T102" s="152"/>
      <c r="U102" s="133"/>
      <c r="V102" s="133"/>
      <c r="W102" s="133"/>
      <c r="X102" s="133"/>
      <c r="Y102" s="133"/>
      <c r="Z102" s="129"/>
      <c r="AA102" s="152"/>
      <c r="AB102" s="152"/>
      <c r="AC102" s="152"/>
    </row>
    <row r="103">
      <c r="A103" s="139" t="str">
        <f t="shared" si="10"/>
        <v>ZolaWENZLAWE</v>
      </c>
      <c r="B103" s="139">
        <v>14.0</v>
      </c>
      <c r="C103" s="150" t="s">
        <v>322</v>
      </c>
      <c r="D103" s="150" t="s">
        <v>108</v>
      </c>
      <c r="E103" s="150" t="s">
        <v>74</v>
      </c>
      <c r="G103" s="139">
        <v>42.4</v>
      </c>
      <c r="H103" s="139">
        <v>219.86</v>
      </c>
      <c r="J103" s="132" t="str">
        <f t="shared" si="11"/>
        <v>ZolaWENZLAWE</v>
      </c>
      <c r="K103" s="133">
        <v>6.0</v>
      </c>
      <c r="L103" s="151" t="s">
        <v>322</v>
      </c>
      <c r="M103" s="151" t="s">
        <v>108</v>
      </c>
      <c r="N103" s="151" t="s">
        <v>74</v>
      </c>
      <c r="O103" s="151" t="s">
        <v>21</v>
      </c>
      <c r="P103" s="151">
        <v>30.8</v>
      </c>
      <c r="Q103" s="139">
        <v>219.86</v>
      </c>
      <c r="R103" s="152"/>
      <c r="S103" s="152"/>
      <c r="T103" s="152"/>
      <c r="U103" s="133"/>
      <c r="V103" s="133"/>
      <c r="W103" s="133"/>
      <c r="X103" s="133"/>
      <c r="Y103" s="133"/>
      <c r="Z103" s="129"/>
      <c r="AA103" s="152"/>
      <c r="AB103" s="152"/>
      <c r="AC103" s="152"/>
    </row>
    <row r="104">
      <c r="A104" s="139" t="str">
        <f t="shared" si="10"/>
        <v>EmelieMCCAUGHEY</v>
      </c>
      <c r="B104" s="139">
        <v>15.0</v>
      </c>
      <c r="C104" s="150" t="s">
        <v>312</v>
      </c>
      <c r="D104" s="150" t="s">
        <v>78</v>
      </c>
      <c r="E104" s="150" t="s">
        <v>74</v>
      </c>
      <c r="G104" s="139">
        <v>42.0</v>
      </c>
      <c r="H104" s="139">
        <v>202.28</v>
      </c>
      <c r="J104" s="132" t="str">
        <f t="shared" si="11"/>
        <v>LottieKING</v>
      </c>
      <c r="K104" s="133">
        <v>7.0</v>
      </c>
      <c r="L104" s="151" t="s">
        <v>345</v>
      </c>
      <c r="M104" s="151" t="s">
        <v>144</v>
      </c>
      <c r="N104" s="151" t="s">
        <v>87</v>
      </c>
      <c r="O104" s="151" t="s">
        <v>22</v>
      </c>
      <c r="P104" s="151">
        <v>26.2</v>
      </c>
      <c r="Q104" s="139">
        <v>202.28</v>
      </c>
      <c r="R104" s="152"/>
      <c r="S104" s="152"/>
      <c r="T104" s="152"/>
      <c r="U104" s="133"/>
      <c r="V104" s="133"/>
      <c r="W104" s="133"/>
      <c r="X104" s="133"/>
      <c r="Y104" s="133"/>
      <c r="Z104" s="129"/>
      <c r="AA104" s="152"/>
      <c r="AB104" s="152"/>
      <c r="AC104" s="152"/>
    </row>
    <row r="105">
      <c r="A105" s="139" t="str">
        <f t="shared" si="10"/>
        <v>MayaSMITH</v>
      </c>
      <c r="B105" s="139">
        <v>16.0</v>
      </c>
      <c r="C105" s="150" t="s">
        <v>315</v>
      </c>
      <c r="D105" s="150" t="s">
        <v>56</v>
      </c>
      <c r="E105" s="150" t="s">
        <v>74</v>
      </c>
      <c r="G105" s="139">
        <v>38.8</v>
      </c>
      <c r="H105" s="139">
        <v>186.09</v>
      </c>
      <c r="J105" s="132" t="str">
        <f t="shared" si="11"/>
        <v>MaggieSUTHERLAND</v>
      </c>
      <c r="K105" s="133">
        <v>8.0</v>
      </c>
      <c r="L105" s="151" t="s">
        <v>331</v>
      </c>
      <c r="M105" s="151" t="s">
        <v>88</v>
      </c>
      <c r="N105" s="151" t="s">
        <v>74</v>
      </c>
      <c r="O105" s="151" t="s">
        <v>21</v>
      </c>
      <c r="P105" s="151">
        <v>24.8</v>
      </c>
      <c r="Q105" s="139">
        <v>186.09</v>
      </c>
      <c r="R105" s="152"/>
      <c r="S105" s="152"/>
      <c r="T105" s="152"/>
      <c r="U105" s="133"/>
      <c r="V105" s="133"/>
      <c r="W105" s="133"/>
      <c r="X105" s="133"/>
      <c r="Y105" s="133"/>
      <c r="Z105" s="129"/>
      <c r="AA105" s="152"/>
      <c r="AB105" s="152"/>
      <c r="AC105" s="152"/>
    </row>
    <row r="106">
      <c r="A106" s="139" t="str">
        <f t="shared" si="10"/>
        <v>SierraGRANT-LAVERGNE</v>
      </c>
      <c r="B106" s="139">
        <v>17.0</v>
      </c>
      <c r="C106" s="150" t="s">
        <v>334</v>
      </c>
      <c r="D106" s="153" t="s">
        <v>112</v>
      </c>
      <c r="E106" s="150" t="s">
        <v>74</v>
      </c>
      <c r="G106" s="139">
        <v>37.6</v>
      </c>
      <c r="H106" s="139">
        <v>171.21</v>
      </c>
      <c r="J106" s="132" t="str">
        <f t="shared" si="11"/>
        <v>TessaPRETTO</v>
      </c>
      <c r="K106" s="133">
        <v>9.0</v>
      </c>
      <c r="L106" s="151" t="s">
        <v>361</v>
      </c>
      <c r="M106" s="151" t="s">
        <v>362</v>
      </c>
      <c r="N106" s="151" t="s">
        <v>66</v>
      </c>
      <c r="O106" s="151" t="s">
        <v>448</v>
      </c>
      <c r="P106" s="151">
        <v>24.2</v>
      </c>
      <c r="Q106" s="139">
        <v>171.21</v>
      </c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>
      <c r="A107" s="139" t="str">
        <f t="shared" si="10"/>
        <v>SageBOOTH</v>
      </c>
      <c r="B107" s="139">
        <v>18.0</v>
      </c>
      <c r="C107" s="150" t="s">
        <v>329</v>
      </c>
      <c r="D107" s="150" t="s">
        <v>93</v>
      </c>
      <c r="E107" s="150" t="s">
        <v>87</v>
      </c>
      <c r="G107" s="139">
        <v>36.0</v>
      </c>
      <c r="H107" s="139">
        <v>157.51</v>
      </c>
      <c r="J107" s="132" t="str">
        <f t="shared" si="11"/>
        <v>KaiyaROBIN</v>
      </c>
      <c r="K107" s="133">
        <v>10.0</v>
      </c>
      <c r="L107" s="151" t="s">
        <v>359</v>
      </c>
      <c r="M107" s="151" t="s">
        <v>360</v>
      </c>
      <c r="N107" s="151" t="s">
        <v>74</v>
      </c>
      <c r="O107" s="151" t="s">
        <v>448</v>
      </c>
      <c r="P107" s="151">
        <v>23.6</v>
      </c>
      <c r="Q107" s="139">
        <v>157.51</v>
      </c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</row>
    <row r="108">
      <c r="A108" s="139" t="str">
        <f t="shared" si="10"/>
        <v>KaiyaROBIN</v>
      </c>
      <c r="B108" s="139">
        <v>19.0</v>
      </c>
      <c r="C108" s="150" t="s">
        <v>359</v>
      </c>
      <c r="D108" s="150" t="s">
        <v>360</v>
      </c>
      <c r="E108" s="150" t="s">
        <v>74</v>
      </c>
      <c r="G108" s="139">
        <v>23.4</v>
      </c>
      <c r="H108" s="139">
        <v>144.91</v>
      </c>
      <c r="J108" s="132" t="str">
        <f t="shared" si="11"/>
        <v>ZyahHEALEY</v>
      </c>
      <c r="K108" s="133">
        <v>11.0</v>
      </c>
      <c r="L108" s="151" t="s">
        <v>352</v>
      </c>
      <c r="M108" s="151" t="s">
        <v>353</v>
      </c>
      <c r="N108" s="151" t="s">
        <v>87</v>
      </c>
      <c r="O108" s="151" t="s">
        <v>448</v>
      </c>
      <c r="P108" s="151">
        <v>22.2</v>
      </c>
      <c r="Q108" s="139">
        <v>144.91</v>
      </c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</row>
    <row r="109">
      <c r="A109" s="139" t="str">
        <f t="shared" si="10"/>
        <v>CharlieWEYMAN</v>
      </c>
      <c r="B109" s="139">
        <v>20.0</v>
      </c>
      <c r="C109" s="150" t="s">
        <v>338</v>
      </c>
      <c r="D109" s="150" t="s">
        <v>137</v>
      </c>
      <c r="E109" s="150" t="s">
        <v>74</v>
      </c>
      <c r="G109" s="139">
        <v>21.8</v>
      </c>
      <c r="H109" s="139">
        <v>133.32</v>
      </c>
      <c r="J109" s="132" t="str">
        <f t="shared" si="11"/>
        <v>SierraGRANT-LAVERGNE</v>
      </c>
      <c r="K109" s="133">
        <v>12.0</v>
      </c>
      <c r="L109" s="151" t="s">
        <v>334</v>
      </c>
      <c r="M109" s="151" t="s">
        <v>112</v>
      </c>
      <c r="N109" s="151" t="s">
        <v>74</v>
      </c>
      <c r="O109" s="151" t="s">
        <v>325</v>
      </c>
      <c r="P109" s="151" t="s">
        <v>421</v>
      </c>
      <c r="Q109" s="151">
        <v>0.0</v>
      </c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</row>
    <row r="110">
      <c r="A110" s="139" t="str">
        <f t="shared" si="10"/>
        <v>LaurenKELLEY</v>
      </c>
      <c r="B110" s="139">
        <v>21.0</v>
      </c>
      <c r="C110" s="150" t="s">
        <v>318</v>
      </c>
      <c r="D110" s="150" t="s">
        <v>95</v>
      </c>
      <c r="E110" s="150" t="s">
        <v>74</v>
      </c>
      <c r="G110" s="139">
        <v>21.2</v>
      </c>
      <c r="H110" s="139">
        <v>122.65</v>
      </c>
      <c r="J110" s="132" t="str">
        <f t="shared" si="11"/>
        <v>TulaKERSTEN</v>
      </c>
      <c r="K110" s="133">
        <v>12.0</v>
      </c>
      <c r="L110" s="151" t="s">
        <v>342</v>
      </c>
      <c r="M110" s="151" t="s">
        <v>139</v>
      </c>
      <c r="N110" s="151" t="s">
        <v>74</v>
      </c>
      <c r="O110" s="151" t="s">
        <v>325</v>
      </c>
      <c r="P110" s="151" t="s">
        <v>421</v>
      </c>
      <c r="Q110" s="151">
        <v>0.0</v>
      </c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</row>
    <row r="111">
      <c r="A111" s="139" t="str">
        <f t="shared" si="10"/>
        <v>BobbiWOODEN</v>
      </c>
      <c r="B111" s="139">
        <v>22.0</v>
      </c>
      <c r="C111" s="150" t="s">
        <v>308</v>
      </c>
      <c r="D111" s="150" t="s">
        <v>75</v>
      </c>
      <c r="E111" s="150" t="s">
        <v>74</v>
      </c>
      <c r="G111" s="139">
        <v>20.6</v>
      </c>
      <c r="H111" s="139">
        <v>112.84</v>
      </c>
      <c r="J111" s="132" t="str">
        <f t="shared" si="11"/>
        <v>AnnikaCOOPER</v>
      </c>
      <c r="K111" s="133">
        <v>12.0</v>
      </c>
      <c r="L111" s="151" t="s">
        <v>309</v>
      </c>
      <c r="M111" s="151" t="s">
        <v>67</v>
      </c>
      <c r="N111" s="151" t="s">
        <v>66</v>
      </c>
      <c r="O111" s="151" t="s">
        <v>310</v>
      </c>
      <c r="P111" s="151" t="s">
        <v>421</v>
      </c>
      <c r="Q111" s="151">
        <v>0.0</v>
      </c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</row>
    <row r="112">
      <c r="A112" s="139" t="str">
        <f t="shared" si="10"/>
        <v>MikkaSIMONSEN</v>
      </c>
      <c r="B112" s="139">
        <v>23.0</v>
      </c>
      <c r="C112" s="150" t="s">
        <v>446</v>
      </c>
      <c r="D112" s="150" t="s">
        <v>447</v>
      </c>
      <c r="E112" s="150" t="s">
        <v>74</v>
      </c>
      <c r="G112" s="139">
        <v>18.6</v>
      </c>
      <c r="H112" s="139">
        <v>103.81</v>
      </c>
      <c r="J112" s="132" t="str">
        <f t="shared" si="11"/>
        <v>EvaTROTTIER</v>
      </c>
      <c r="K112" s="133">
        <v>12.0</v>
      </c>
      <c r="L112" s="151" t="s">
        <v>337</v>
      </c>
      <c r="M112" s="151" t="s">
        <v>110</v>
      </c>
      <c r="N112" s="151" t="s">
        <v>74</v>
      </c>
      <c r="O112" s="151" t="s">
        <v>21</v>
      </c>
      <c r="P112" s="151" t="s">
        <v>421</v>
      </c>
      <c r="Q112" s="151">
        <v>0.0</v>
      </c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</row>
    <row r="113">
      <c r="A113" s="139" t="str">
        <f t="shared" si="10"/>
        <v>ZyahHEALEY</v>
      </c>
      <c r="B113" s="139">
        <v>24.0</v>
      </c>
      <c r="C113" s="150" t="s">
        <v>352</v>
      </c>
      <c r="D113" s="150" t="s">
        <v>353</v>
      </c>
      <c r="E113" s="150" t="s">
        <v>87</v>
      </c>
      <c r="G113" s="139">
        <v>14.6</v>
      </c>
      <c r="H113" s="139">
        <v>95.51</v>
      </c>
      <c r="J113" s="132" t="str">
        <f t="shared" si="11"/>
        <v/>
      </c>
      <c r="K113" s="133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</row>
    <row r="114">
      <c r="A114" s="139" t="str">
        <f t="shared" si="10"/>
        <v>TessaPRETTO</v>
      </c>
      <c r="B114" s="139">
        <v>25.0</v>
      </c>
      <c r="C114" s="150" t="s">
        <v>361</v>
      </c>
      <c r="D114" s="150" t="s">
        <v>362</v>
      </c>
      <c r="E114" s="150" t="s">
        <v>66</v>
      </c>
      <c r="G114" s="139">
        <v>13.0</v>
      </c>
      <c r="H114" s="139">
        <v>87.87</v>
      </c>
      <c r="J114" s="132" t="str">
        <f t="shared" si="11"/>
        <v/>
      </c>
      <c r="K114" s="133"/>
      <c r="L114" s="152"/>
      <c r="M114" s="152"/>
      <c r="N114" s="152"/>
      <c r="O114" s="152"/>
      <c r="P114" s="152"/>
      <c r="Q114" s="152">
        <f>sum(Q90:Q113)</f>
        <v>6458.54</v>
      </c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</row>
    <row r="115">
      <c r="A115" s="139" t="str">
        <f t="shared" si="10"/>
        <v/>
      </c>
      <c r="B115" s="154"/>
      <c r="C115" s="3"/>
      <c r="D115" s="3"/>
      <c r="E115" s="3"/>
      <c r="G115" s="154"/>
      <c r="H115" s="154">
        <f>sum(H90:H114)</f>
        <v>7114.54</v>
      </c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</row>
    <row r="116">
      <c r="A116" s="139"/>
      <c r="B116" s="130" t="s">
        <v>20</v>
      </c>
      <c r="C116" s="131" t="s">
        <v>440</v>
      </c>
      <c r="D116" s="131" t="s">
        <v>358</v>
      </c>
      <c r="E116" s="129"/>
      <c r="G116" s="132"/>
      <c r="H116" s="129"/>
      <c r="J116" s="139"/>
      <c r="K116" s="131" t="s">
        <v>21</v>
      </c>
      <c r="L116" s="131" t="s">
        <v>440</v>
      </c>
      <c r="M116" s="131" t="s">
        <v>358</v>
      </c>
      <c r="N116" s="129"/>
      <c r="P116" s="132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</row>
    <row r="117">
      <c r="A117" s="139"/>
      <c r="B117" s="147"/>
      <c r="C117" s="147"/>
      <c r="D117" s="147"/>
      <c r="E117" s="147"/>
      <c r="G117" s="147"/>
      <c r="H117" s="147"/>
      <c r="J117" s="139"/>
      <c r="K117" s="147"/>
      <c r="L117" s="147"/>
      <c r="M117" s="147"/>
      <c r="N117" s="147"/>
      <c r="P117" s="147"/>
      <c r="Q117" s="147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</row>
    <row r="118">
      <c r="A118" s="134" t="s">
        <v>36</v>
      </c>
      <c r="B118" s="134" t="s">
        <v>303</v>
      </c>
      <c r="C118" s="134" t="s">
        <v>304</v>
      </c>
      <c r="D118" s="134" t="s">
        <v>305</v>
      </c>
      <c r="E118" s="134" t="s">
        <v>41</v>
      </c>
      <c r="F118" s="134" t="s">
        <v>306</v>
      </c>
      <c r="G118" s="135" t="s">
        <v>0</v>
      </c>
      <c r="H118" s="135" t="s">
        <v>307</v>
      </c>
      <c r="I118" s="148"/>
      <c r="J118" s="134" t="s">
        <v>36</v>
      </c>
      <c r="K118" s="134" t="s">
        <v>303</v>
      </c>
      <c r="L118" s="134" t="s">
        <v>304</v>
      </c>
      <c r="M118" s="134" t="s">
        <v>305</v>
      </c>
      <c r="N118" s="134" t="s">
        <v>41</v>
      </c>
      <c r="O118" s="134" t="s">
        <v>306</v>
      </c>
      <c r="P118" s="135" t="s">
        <v>0</v>
      </c>
      <c r="Q118" s="135" t="s">
        <v>307</v>
      </c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</row>
    <row r="119">
      <c r="A119" s="139" t="str">
        <f t="shared" ref="A119:A190" si="12">concatenate(D119,C119)</f>
        <v>LucasBALL</v>
      </c>
      <c r="B119" s="139">
        <v>1.0</v>
      </c>
      <c r="C119" s="150" t="s">
        <v>449</v>
      </c>
      <c r="D119" s="150" t="s">
        <v>450</v>
      </c>
      <c r="E119" s="150" t="s">
        <v>170</v>
      </c>
      <c r="G119" s="139">
        <v>91.8</v>
      </c>
      <c r="H119" s="139">
        <v>650.0</v>
      </c>
      <c r="J119" s="139" t="str">
        <f t="shared" ref="J119:J188" si="13">concatenate(M119,L119)</f>
        <v>LandonOWEN-MOLD</v>
      </c>
      <c r="K119" s="139">
        <v>1.0</v>
      </c>
      <c r="L119" s="151" t="s">
        <v>451</v>
      </c>
      <c r="M119" s="151" t="s">
        <v>452</v>
      </c>
      <c r="N119" s="151" t="s">
        <v>164</v>
      </c>
      <c r="O119" s="151" t="s">
        <v>325</v>
      </c>
      <c r="P119" s="151">
        <v>90.2</v>
      </c>
      <c r="Q119" s="139">
        <v>650.0</v>
      </c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</row>
    <row r="120">
      <c r="A120" s="139" t="str">
        <f t="shared" si="12"/>
        <v>DrewCHRISTENSEN</v>
      </c>
      <c r="B120" s="139">
        <v>2.0</v>
      </c>
      <c r="C120" s="150" t="s">
        <v>453</v>
      </c>
      <c r="D120" s="150" t="s">
        <v>454</v>
      </c>
      <c r="E120" s="150" t="s">
        <v>170</v>
      </c>
      <c r="G120" s="139">
        <v>84.2</v>
      </c>
      <c r="H120" s="139">
        <v>611.0</v>
      </c>
      <c r="J120" s="139" t="str">
        <f t="shared" si="13"/>
        <v>RyderHENNESSY</v>
      </c>
      <c r="K120" s="139">
        <v>2.0</v>
      </c>
      <c r="L120" s="151" t="s">
        <v>455</v>
      </c>
      <c r="M120" s="151" t="s">
        <v>456</v>
      </c>
      <c r="N120" s="151" t="s">
        <v>164</v>
      </c>
      <c r="O120" s="151" t="s">
        <v>325</v>
      </c>
      <c r="P120" s="151">
        <v>79.6</v>
      </c>
      <c r="Q120" s="139">
        <v>611.0</v>
      </c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</row>
    <row r="121">
      <c r="A121" s="139" t="str">
        <f t="shared" si="12"/>
        <v>ArmaanASRAR HAGHIGHI</v>
      </c>
      <c r="B121" s="139">
        <v>3.0</v>
      </c>
      <c r="C121" s="150" t="s">
        <v>380</v>
      </c>
      <c r="D121" s="153" t="s">
        <v>232</v>
      </c>
      <c r="E121" s="150" t="s">
        <v>170</v>
      </c>
      <c r="G121" s="139">
        <v>71.2</v>
      </c>
      <c r="H121" s="139">
        <v>574.34</v>
      </c>
      <c r="J121" s="139" t="str">
        <f t="shared" si="13"/>
        <v>LukeMILLER</v>
      </c>
      <c r="K121" s="139">
        <v>3.0</v>
      </c>
      <c r="L121" s="151" t="s">
        <v>457</v>
      </c>
      <c r="M121" s="151" t="s">
        <v>458</v>
      </c>
      <c r="N121" s="151" t="s">
        <v>164</v>
      </c>
      <c r="O121" s="151" t="s">
        <v>325</v>
      </c>
      <c r="P121" s="151">
        <v>76.2</v>
      </c>
      <c r="Q121" s="139">
        <v>574.34</v>
      </c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</row>
    <row r="122">
      <c r="A122" s="139" t="str">
        <f t="shared" si="12"/>
        <v>SaxonBERRY</v>
      </c>
      <c r="B122" s="139">
        <v>4.0</v>
      </c>
      <c r="C122" s="150" t="s">
        <v>411</v>
      </c>
      <c r="D122" s="150" t="s">
        <v>257</v>
      </c>
      <c r="E122" s="150" t="s">
        <v>170</v>
      </c>
      <c r="G122" s="139">
        <v>70.2</v>
      </c>
      <c r="H122" s="139">
        <v>539.88</v>
      </c>
      <c r="J122" s="139" t="str">
        <f t="shared" si="13"/>
        <v>DrewCHRISTENSEN</v>
      </c>
      <c r="K122" s="139">
        <v>4.0</v>
      </c>
      <c r="L122" s="151" t="s">
        <v>453</v>
      </c>
      <c r="M122" s="151" t="s">
        <v>454</v>
      </c>
      <c r="N122" s="151" t="s">
        <v>170</v>
      </c>
      <c r="O122" s="151" t="s">
        <v>22</v>
      </c>
      <c r="P122" s="151">
        <v>71.6</v>
      </c>
      <c r="Q122" s="139">
        <v>539.88</v>
      </c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</row>
    <row r="123">
      <c r="A123" s="139" t="str">
        <f t="shared" si="12"/>
        <v>EverettBROWN</v>
      </c>
      <c r="B123" s="139">
        <v>5.0</v>
      </c>
      <c r="C123" s="150" t="s">
        <v>320</v>
      </c>
      <c r="D123" s="150" t="s">
        <v>241</v>
      </c>
      <c r="E123" s="150" t="s">
        <v>170</v>
      </c>
      <c r="G123" s="139">
        <v>66.0</v>
      </c>
      <c r="H123" s="139">
        <v>507.49</v>
      </c>
      <c r="J123" s="139" t="str">
        <f t="shared" si="13"/>
        <v>CooperBASKO</v>
      </c>
      <c r="K123" s="139">
        <v>5.0</v>
      </c>
      <c r="L123" s="151" t="s">
        <v>459</v>
      </c>
      <c r="M123" s="151" t="s">
        <v>68</v>
      </c>
      <c r="N123" s="151" t="s">
        <v>185</v>
      </c>
      <c r="O123" s="151" t="s">
        <v>20</v>
      </c>
      <c r="P123" s="151">
        <v>70.4</v>
      </c>
      <c r="Q123" s="139">
        <v>507.49</v>
      </c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</row>
    <row r="124">
      <c r="A124" s="139" t="str">
        <f t="shared" si="12"/>
        <v>CalebJOHNSON</v>
      </c>
      <c r="B124" s="139">
        <v>6.0</v>
      </c>
      <c r="C124" s="150" t="s">
        <v>366</v>
      </c>
      <c r="D124" s="150" t="s">
        <v>460</v>
      </c>
      <c r="E124" s="150" t="s">
        <v>164</v>
      </c>
      <c r="G124" s="139">
        <v>65.4</v>
      </c>
      <c r="H124" s="139">
        <v>477.04</v>
      </c>
      <c r="J124" s="139" t="str">
        <f t="shared" si="13"/>
        <v>RyderMCKENZIE-WHITE</v>
      </c>
      <c r="K124" s="139">
        <v>6.0</v>
      </c>
      <c r="L124" s="151" t="s">
        <v>461</v>
      </c>
      <c r="M124" s="151" t="s">
        <v>456</v>
      </c>
      <c r="N124" s="151" t="s">
        <v>170</v>
      </c>
      <c r="O124" s="151" t="s">
        <v>20</v>
      </c>
      <c r="P124" s="151">
        <v>68.4</v>
      </c>
      <c r="Q124" s="139">
        <v>477.04</v>
      </c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</row>
    <row r="125">
      <c r="A125" s="139" t="str">
        <f t="shared" si="12"/>
        <v>GriffinPATERSON</v>
      </c>
      <c r="B125" s="139">
        <v>7.0</v>
      </c>
      <c r="C125" s="150" t="s">
        <v>369</v>
      </c>
      <c r="D125" s="150" t="s">
        <v>190</v>
      </c>
      <c r="E125" s="150" t="s">
        <v>170</v>
      </c>
      <c r="G125" s="139">
        <v>64.0</v>
      </c>
      <c r="H125" s="139">
        <v>448.42</v>
      </c>
      <c r="J125" s="139" t="str">
        <f t="shared" si="13"/>
        <v>DexterMCPHERSON</v>
      </c>
      <c r="K125" s="139">
        <v>7.0</v>
      </c>
      <c r="L125" s="151" t="s">
        <v>462</v>
      </c>
      <c r="M125" s="151" t="s">
        <v>463</v>
      </c>
      <c r="N125" s="151" t="s">
        <v>164</v>
      </c>
      <c r="O125" s="151" t="s">
        <v>325</v>
      </c>
      <c r="P125" s="151">
        <v>68.0</v>
      </c>
      <c r="Q125" s="139">
        <v>448.42</v>
      </c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</row>
    <row r="126">
      <c r="A126" s="139" t="str">
        <f t="shared" si="12"/>
        <v>GraysonWITVOET</v>
      </c>
      <c r="B126" s="139">
        <v>8.0</v>
      </c>
      <c r="C126" s="150" t="s">
        <v>464</v>
      </c>
      <c r="D126" s="150" t="s">
        <v>465</v>
      </c>
      <c r="E126" s="150" t="s">
        <v>170</v>
      </c>
      <c r="G126" s="139">
        <v>63.6</v>
      </c>
      <c r="H126" s="139">
        <v>421.51</v>
      </c>
      <c r="J126" s="139" t="str">
        <f t="shared" si="13"/>
        <v>GraysonWITVOET</v>
      </c>
      <c r="K126" s="139">
        <v>8.0</v>
      </c>
      <c r="L126" s="151" t="s">
        <v>464</v>
      </c>
      <c r="M126" s="151" t="s">
        <v>465</v>
      </c>
      <c r="N126" s="151" t="s">
        <v>170</v>
      </c>
      <c r="O126" s="151" t="s">
        <v>22</v>
      </c>
      <c r="P126" s="151">
        <v>67.8</v>
      </c>
      <c r="Q126" s="139">
        <v>421.51</v>
      </c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</row>
    <row r="127">
      <c r="A127" s="139" t="str">
        <f t="shared" si="12"/>
        <v>AndrewWHITTINGTON</v>
      </c>
      <c r="B127" s="139">
        <v>9.0</v>
      </c>
      <c r="C127" s="150" t="s">
        <v>404</v>
      </c>
      <c r="D127" s="150" t="s">
        <v>254</v>
      </c>
      <c r="E127" s="150" t="s">
        <v>170</v>
      </c>
      <c r="G127" s="139">
        <v>61.0</v>
      </c>
      <c r="H127" s="139">
        <v>396.22</v>
      </c>
      <c r="J127" s="139" t="str">
        <f t="shared" si="13"/>
        <v>SaxonBERRY</v>
      </c>
      <c r="K127" s="139">
        <v>9.0</v>
      </c>
      <c r="L127" s="151" t="s">
        <v>411</v>
      </c>
      <c r="M127" s="151" t="s">
        <v>257</v>
      </c>
      <c r="N127" s="151" t="s">
        <v>170</v>
      </c>
      <c r="O127" s="151" t="s">
        <v>325</v>
      </c>
      <c r="P127" s="151">
        <v>65.8</v>
      </c>
      <c r="Q127" s="139">
        <v>396.22</v>
      </c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</row>
    <row r="128">
      <c r="A128" s="139" t="str">
        <f t="shared" si="12"/>
        <v>MavikMACKINNON</v>
      </c>
      <c r="B128" s="139">
        <v>10.0</v>
      </c>
      <c r="C128" s="150" t="s">
        <v>389</v>
      </c>
      <c r="D128" s="150" t="s">
        <v>213</v>
      </c>
      <c r="E128" s="150" t="s">
        <v>185</v>
      </c>
      <c r="G128" s="139">
        <v>60.6</v>
      </c>
      <c r="H128" s="139">
        <v>372.45</v>
      </c>
      <c r="J128" s="139" t="str">
        <f t="shared" si="13"/>
        <v>CalebJOHNSON</v>
      </c>
      <c r="K128" s="139">
        <v>10.0</v>
      </c>
      <c r="L128" s="151" t="s">
        <v>366</v>
      </c>
      <c r="M128" s="151" t="s">
        <v>460</v>
      </c>
      <c r="N128" s="151" t="s">
        <v>164</v>
      </c>
      <c r="O128" s="151" t="s">
        <v>22</v>
      </c>
      <c r="P128" s="151">
        <v>64.0</v>
      </c>
      <c r="Q128" s="139">
        <v>372.45</v>
      </c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</row>
    <row r="129">
      <c r="A129" s="139" t="str">
        <f t="shared" si="12"/>
        <v>RylanHALL</v>
      </c>
      <c r="B129" s="139">
        <v>11.0</v>
      </c>
      <c r="C129" s="150" t="s">
        <v>466</v>
      </c>
      <c r="D129" s="150" t="s">
        <v>226</v>
      </c>
      <c r="E129" s="150" t="s">
        <v>170</v>
      </c>
      <c r="G129" s="139">
        <v>55.8</v>
      </c>
      <c r="H129" s="139">
        <v>350.1</v>
      </c>
      <c r="J129" s="139" t="str">
        <f t="shared" si="13"/>
        <v>KristianKNUDSGAARD</v>
      </c>
      <c r="K129" s="139">
        <v>11.0</v>
      </c>
      <c r="L129" s="151" t="s">
        <v>467</v>
      </c>
      <c r="M129" s="151" t="s">
        <v>468</v>
      </c>
      <c r="N129" s="151" t="s">
        <v>164</v>
      </c>
      <c r="O129" s="151" t="s">
        <v>20</v>
      </c>
      <c r="P129" s="151">
        <v>63.2</v>
      </c>
      <c r="Q129" s="139">
        <v>350.1</v>
      </c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</row>
    <row r="130">
      <c r="A130" s="139" t="str">
        <f t="shared" si="12"/>
        <v>RoxtonDORWARD</v>
      </c>
      <c r="B130" s="139">
        <v>12.0</v>
      </c>
      <c r="C130" s="150" t="s">
        <v>378</v>
      </c>
      <c r="D130" s="150" t="s">
        <v>183</v>
      </c>
      <c r="E130" s="150" t="s">
        <v>185</v>
      </c>
      <c r="G130" s="139">
        <v>54.6</v>
      </c>
      <c r="H130" s="139">
        <v>329.09</v>
      </c>
      <c r="J130" s="139" t="str">
        <f t="shared" si="13"/>
        <v>MavikMACKINNON</v>
      </c>
      <c r="K130" s="139">
        <v>12.0</v>
      </c>
      <c r="L130" s="151" t="s">
        <v>389</v>
      </c>
      <c r="M130" s="151" t="s">
        <v>213</v>
      </c>
      <c r="N130" s="151" t="s">
        <v>185</v>
      </c>
      <c r="O130" s="151" t="s">
        <v>325</v>
      </c>
      <c r="P130" s="151">
        <v>61.8</v>
      </c>
      <c r="Q130" s="139">
        <v>329.09</v>
      </c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</row>
    <row r="131">
      <c r="A131" s="139" t="str">
        <f t="shared" si="12"/>
        <v>LandonSPENCER</v>
      </c>
      <c r="B131" s="139">
        <v>13.0</v>
      </c>
      <c r="C131" s="150" t="s">
        <v>469</v>
      </c>
      <c r="D131" s="150" t="s">
        <v>452</v>
      </c>
      <c r="E131" s="150" t="s">
        <v>170</v>
      </c>
      <c r="G131" s="139">
        <v>52.8</v>
      </c>
      <c r="H131" s="139">
        <v>309.35</v>
      </c>
      <c r="J131" s="139" t="str">
        <f t="shared" si="13"/>
        <v>BenNOVECOSKY</v>
      </c>
      <c r="K131" s="139">
        <v>13.0</v>
      </c>
      <c r="L131" s="151" t="s">
        <v>373</v>
      </c>
      <c r="M131" s="151" t="s">
        <v>236</v>
      </c>
      <c r="N131" s="151" t="s">
        <v>170</v>
      </c>
      <c r="O131" s="151" t="s">
        <v>21</v>
      </c>
      <c r="P131" s="151">
        <v>60.8</v>
      </c>
      <c r="Q131" s="139">
        <v>309.35</v>
      </c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</row>
    <row r="132">
      <c r="A132" s="139" t="str">
        <f t="shared" si="12"/>
        <v>KristianSTOLL</v>
      </c>
      <c r="B132" s="139">
        <v>14.0</v>
      </c>
      <c r="C132" s="150" t="s">
        <v>470</v>
      </c>
      <c r="D132" s="150" t="s">
        <v>468</v>
      </c>
      <c r="E132" s="150" t="s">
        <v>185</v>
      </c>
      <c r="G132" s="139">
        <v>52.6</v>
      </c>
      <c r="H132" s="139">
        <v>290.79</v>
      </c>
      <c r="J132" s="139" t="str">
        <f t="shared" si="13"/>
        <v>ByronLAMBERT</v>
      </c>
      <c r="K132" s="139">
        <v>14.0</v>
      </c>
      <c r="L132" s="151" t="s">
        <v>394</v>
      </c>
      <c r="M132" s="151" t="s">
        <v>252</v>
      </c>
      <c r="N132" s="151" t="s">
        <v>170</v>
      </c>
      <c r="O132" s="151" t="s">
        <v>344</v>
      </c>
      <c r="P132" s="151">
        <v>59.6</v>
      </c>
      <c r="Q132" s="139">
        <v>290.79</v>
      </c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</row>
    <row r="133">
      <c r="A133" s="139" t="str">
        <f t="shared" si="12"/>
        <v>LukeGAREAU</v>
      </c>
      <c r="B133" s="139">
        <v>15.0</v>
      </c>
      <c r="C133" s="150" t="s">
        <v>471</v>
      </c>
      <c r="D133" s="150" t="s">
        <v>458</v>
      </c>
      <c r="E133" s="150" t="s">
        <v>170</v>
      </c>
      <c r="G133" s="139">
        <v>52.6</v>
      </c>
      <c r="H133" s="139">
        <v>273.34</v>
      </c>
      <c r="J133" s="139" t="str">
        <f t="shared" si="13"/>
        <v>JacksonATKINSON</v>
      </c>
      <c r="K133" s="139">
        <v>15.0</v>
      </c>
      <c r="L133" s="151" t="s">
        <v>472</v>
      </c>
      <c r="M133" s="151" t="s">
        <v>192</v>
      </c>
      <c r="N133" s="151" t="s">
        <v>185</v>
      </c>
      <c r="O133" s="151" t="s">
        <v>20</v>
      </c>
      <c r="P133" s="151">
        <v>59.6</v>
      </c>
      <c r="Q133" s="139">
        <v>273.34</v>
      </c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</row>
    <row r="134">
      <c r="A134" s="139" t="str">
        <f t="shared" si="12"/>
        <v>YamatoBUHLER</v>
      </c>
      <c r="B134" s="139">
        <v>16.0</v>
      </c>
      <c r="C134" s="150" t="s">
        <v>388</v>
      </c>
      <c r="D134" s="150" t="s">
        <v>204</v>
      </c>
      <c r="E134" s="150" t="s">
        <v>185</v>
      </c>
      <c r="G134" s="139">
        <v>52.2</v>
      </c>
      <c r="H134" s="139">
        <v>256.94</v>
      </c>
      <c r="J134" s="139" t="str">
        <f t="shared" si="13"/>
        <v>GriffinPATERSON</v>
      </c>
      <c r="K134" s="139">
        <v>16.0</v>
      </c>
      <c r="L134" s="151" t="s">
        <v>369</v>
      </c>
      <c r="M134" s="151" t="s">
        <v>190</v>
      </c>
      <c r="N134" s="151" t="s">
        <v>170</v>
      </c>
      <c r="O134" s="151" t="s">
        <v>21</v>
      </c>
      <c r="P134" s="151">
        <v>58.8</v>
      </c>
      <c r="Q134" s="139">
        <v>256.94</v>
      </c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</row>
    <row r="135">
      <c r="A135" s="139" t="str">
        <f t="shared" si="12"/>
        <v>WilliamHAYES</v>
      </c>
      <c r="B135" s="139">
        <v>17.0</v>
      </c>
      <c r="C135" s="150" t="s">
        <v>399</v>
      </c>
      <c r="D135" s="150" t="s">
        <v>234</v>
      </c>
      <c r="E135" s="150" t="s">
        <v>185</v>
      </c>
      <c r="G135" s="139">
        <v>51.4</v>
      </c>
      <c r="H135" s="139">
        <v>241.52</v>
      </c>
      <c r="J135" s="139" t="str">
        <f t="shared" si="13"/>
        <v>KristianSTOLL</v>
      </c>
      <c r="K135" s="139">
        <v>17.0</v>
      </c>
      <c r="L135" s="151" t="s">
        <v>470</v>
      </c>
      <c r="M135" s="151" t="s">
        <v>468</v>
      </c>
      <c r="N135" s="151" t="s">
        <v>185</v>
      </c>
      <c r="O135" s="151" t="s">
        <v>20</v>
      </c>
      <c r="P135" s="151">
        <v>57.2</v>
      </c>
      <c r="Q135" s="139">
        <v>241.52</v>
      </c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</row>
    <row r="136">
      <c r="A136" s="139" t="str">
        <f t="shared" si="12"/>
        <v>KalenSTOLL</v>
      </c>
      <c r="B136" s="139">
        <v>18.0</v>
      </c>
      <c r="C136" s="150" t="s">
        <v>470</v>
      </c>
      <c r="D136" s="150" t="s">
        <v>473</v>
      </c>
      <c r="E136" s="150" t="s">
        <v>170</v>
      </c>
      <c r="G136" s="139">
        <v>51.0</v>
      </c>
      <c r="H136" s="139">
        <v>227.03</v>
      </c>
      <c r="J136" s="139" t="str">
        <f t="shared" si="13"/>
        <v>EvanBOYD</v>
      </c>
      <c r="K136" s="139">
        <v>18.0</v>
      </c>
      <c r="L136" s="151" t="s">
        <v>474</v>
      </c>
      <c r="M136" s="151" t="s">
        <v>202</v>
      </c>
      <c r="N136" s="151" t="s">
        <v>164</v>
      </c>
      <c r="O136" s="151" t="s">
        <v>325</v>
      </c>
      <c r="P136" s="151">
        <v>55.2</v>
      </c>
      <c r="Q136" s="139">
        <v>227.03</v>
      </c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</row>
    <row r="137">
      <c r="A137" s="139" t="str">
        <f t="shared" si="12"/>
        <v>ByronLAMBERT</v>
      </c>
      <c r="B137" s="139">
        <v>19.0</v>
      </c>
      <c r="C137" s="150" t="s">
        <v>394</v>
      </c>
      <c r="D137" s="150" t="s">
        <v>252</v>
      </c>
      <c r="E137" s="150" t="s">
        <v>170</v>
      </c>
      <c r="G137" s="139">
        <v>50.8</v>
      </c>
      <c r="H137" s="139">
        <v>213.41</v>
      </c>
      <c r="J137" s="139" t="str">
        <f t="shared" si="13"/>
        <v>LiamNICOL</v>
      </c>
      <c r="K137" s="139">
        <v>19.0</v>
      </c>
      <c r="L137" s="151" t="s">
        <v>424</v>
      </c>
      <c r="M137" s="151" t="s">
        <v>425</v>
      </c>
      <c r="N137" s="151" t="s">
        <v>170</v>
      </c>
      <c r="O137" s="151" t="s">
        <v>21</v>
      </c>
      <c r="P137" s="151">
        <v>54.8</v>
      </c>
      <c r="Q137" s="139">
        <v>213.41</v>
      </c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</row>
    <row r="138">
      <c r="A138" s="139" t="str">
        <f t="shared" si="12"/>
        <v>JacobMARTIN</v>
      </c>
      <c r="B138" s="139">
        <v>20.0</v>
      </c>
      <c r="C138" s="150" t="s">
        <v>395</v>
      </c>
      <c r="D138" s="150" t="s">
        <v>247</v>
      </c>
      <c r="E138" s="150" t="s">
        <v>185</v>
      </c>
      <c r="G138" s="139">
        <v>50.2</v>
      </c>
      <c r="H138" s="139">
        <v>200.61</v>
      </c>
      <c r="J138" s="139" t="str">
        <f t="shared" si="13"/>
        <v>KhrystianCATLIN</v>
      </c>
      <c r="K138" s="139">
        <v>20.0</v>
      </c>
      <c r="L138" s="151" t="s">
        <v>435</v>
      </c>
      <c r="M138" s="151" t="s">
        <v>436</v>
      </c>
      <c r="N138" s="151" t="s">
        <v>170</v>
      </c>
      <c r="O138" s="151" t="s">
        <v>22</v>
      </c>
      <c r="P138" s="151">
        <v>54.0</v>
      </c>
      <c r="Q138" s="139">
        <v>200.61</v>
      </c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</row>
    <row r="139">
      <c r="A139" s="139" t="str">
        <f t="shared" si="12"/>
        <v>OwenCOOPER</v>
      </c>
      <c r="B139" s="139">
        <v>21.0</v>
      </c>
      <c r="C139" s="150" t="s">
        <v>309</v>
      </c>
      <c r="D139" s="150" t="s">
        <v>169</v>
      </c>
      <c r="E139" s="150" t="s">
        <v>170</v>
      </c>
      <c r="G139" s="139">
        <v>47.6</v>
      </c>
      <c r="H139" s="139">
        <v>188.57</v>
      </c>
      <c r="J139" s="139" t="str">
        <f t="shared" si="13"/>
        <v>YamatoBUHLER</v>
      </c>
      <c r="K139" s="139">
        <v>21.0</v>
      </c>
      <c r="L139" s="151" t="s">
        <v>388</v>
      </c>
      <c r="M139" s="151" t="s">
        <v>204</v>
      </c>
      <c r="N139" s="151" t="s">
        <v>185</v>
      </c>
      <c r="O139" s="151" t="s">
        <v>325</v>
      </c>
      <c r="P139" s="151">
        <v>54.0</v>
      </c>
      <c r="Q139" s="139">
        <v>188.57</v>
      </c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</row>
    <row r="140">
      <c r="A140" s="139" t="str">
        <f t="shared" si="12"/>
        <v>HunterLARSON</v>
      </c>
      <c r="B140" s="139">
        <v>22.0</v>
      </c>
      <c r="C140" s="150" t="s">
        <v>475</v>
      </c>
      <c r="D140" s="150" t="s">
        <v>299</v>
      </c>
      <c r="E140" s="150" t="s">
        <v>185</v>
      </c>
      <c r="G140" s="139">
        <v>47.0</v>
      </c>
      <c r="H140" s="139">
        <v>177.25</v>
      </c>
      <c r="J140" s="139" t="str">
        <f t="shared" si="13"/>
        <v>RoxtonDORWARD</v>
      </c>
      <c r="K140" s="139">
        <v>22.0</v>
      </c>
      <c r="L140" s="151" t="s">
        <v>378</v>
      </c>
      <c r="M140" s="151" t="s">
        <v>183</v>
      </c>
      <c r="N140" s="151" t="s">
        <v>185</v>
      </c>
      <c r="O140" s="151" t="s">
        <v>22</v>
      </c>
      <c r="P140" s="151">
        <v>53.6</v>
      </c>
      <c r="Q140" s="139">
        <v>177.25</v>
      </c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</row>
    <row r="141">
      <c r="A141" s="139" t="str">
        <f t="shared" si="12"/>
        <v>LeoLONGSTREET</v>
      </c>
      <c r="B141" s="139">
        <v>23.0</v>
      </c>
      <c r="C141" s="150" t="s">
        <v>375</v>
      </c>
      <c r="D141" s="150" t="s">
        <v>176</v>
      </c>
      <c r="E141" s="150" t="s">
        <v>170</v>
      </c>
      <c r="G141" s="139">
        <v>46.8</v>
      </c>
      <c r="H141" s="139">
        <v>166.62</v>
      </c>
      <c r="J141" s="139" t="str">
        <f t="shared" si="13"/>
        <v>WilliamHAYES</v>
      </c>
      <c r="K141" s="139">
        <v>23.0</v>
      </c>
      <c r="L141" s="151" t="s">
        <v>399</v>
      </c>
      <c r="M141" s="151" t="s">
        <v>234</v>
      </c>
      <c r="N141" s="151" t="s">
        <v>185</v>
      </c>
      <c r="O141" s="151" t="s">
        <v>22</v>
      </c>
      <c r="P141" s="151">
        <v>53.2</v>
      </c>
      <c r="Q141" s="139">
        <v>166.62</v>
      </c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</row>
    <row r="142">
      <c r="A142" s="139" t="str">
        <f t="shared" si="12"/>
        <v>KhrystianCATLIN</v>
      </c>
      <c r="B142" s="139">
        <v>24.0</v>
      </c>
      <c r="C142" s="150" t="s">
        <v>435</v>
      </c>
      <c r="D142" s="150" t="s">
        <v>436</v>
      </c>
      <c r="E142" s="150" t="s">
        <v>170</v>
      </c>
      <c r="G142" s="139">
        <v>45.2</v>
      </c>
      <c r="H142" s="139">
        <v>156.62</v>
      </c>
      <c r="J142" s="139" t="str">
        <f t="shared" si="13"/>
        <v>ArmaanASRAR HAGHIGHI</v>
      </c>
      <c r="K142" s="139">
        <v>24.0</v>
      </c>
      <c r="L142" s="151" t="s">
        <v>380</v>
      </c>
      <c r="M142" s="151" t="s">
        <v>232</v>
      </c>
      <c r="N142" s="151" t="s">
        <v>170</v>
      </c>
      <c r="O142" s="151" t="s">
        <v>325</v>
      </c>
      <c r="P142" s="151">
        <v>53.0</v>
      </c>
      <c r="Q142" s="139">
        <v>156.62</v>
      </c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</row>
    <row r="143">
      <c r="A143" s="139" t="str">
        <f t="shared" si="12"/>
        <v>TainPRENTICE</v>
      </c>
      <c r="B143" s="139">
        <v>25.0</v>
      </c>
      <c r="C143" s="150" t="s">
        <v>327</v>
      </c>
      <c r="D143" s="150" t="s">
        <v>203</v>
      </c>
      <c r="E143" s="150" t="s">
        <v>185</v>
      </c>
      <c r="G143" s="139">
        <v>45.2</v>
      </c>
      <c r="H143" s="139">
        <v>147.23</v>
      </c>
      <c r="J143" s="139" t="str">
        <f t="shared" si="13"/>
        <v>RyderBARTLETT</v>
      </c>
      <c r="K143" s="139">
        <v>25.0</v>
      </c>
      <c r="L143" s="151" t="s">
        <v>476</v>
      </c>
      <c r="M143" s="151" t="s">
        <v>456</v>
      </c>
      <c r="N143" s="151" t="s">
        <v>164</v>
      </c>
      <c r="O143" s="151" t="s">
        <v>325</v>
      </c>
      <c r="P143" s="151">
        <v>52.2</v>
      </c>
      <c r="Q143" s="139">
        <v>147.23</v>
      </c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</row>
    <row r="144">
      <c r="A144" s="139" t="str">
        <f t="shared" si="12"/>
        <v>SamDOOLEY</v>
      </c>
      <c r="B144" s="139">
        <v>26.0</v>
      </c>
      <c r="C144" s="150" t="s">
        <v>401</v>
      </c>
      <c r="D144" s="150" t="s">
        <v>238</v>
      </c>
      <c r="E144" s="150" t="s">
        <v>185</v>
      </c>
      <c r="G144" s="139">
        <v>45.0</v>
      </c>
      <c r="H144" s="139">
        <v>138.39</v>
      </c>
      <c r="J144" s="139" t="str">
        <f t="shared" si="13"/>
        <v>CharlieDOMARESKI</v>
      </c>
      <c r="K144" s="139">
        <v>26.0</v>
      </c>
      <c r="L144" s="151" t="s">
        <v>426</v>
      </c>
      <c r="M144" s="151" t="s">
        <v>137</v>
      </c>
      <c r="N144" s="151" t="s">
        <v>164</v>
      </c>
      <c r="O144" s="151" t="s">
        <v>21</v>
      </c>
      <c r="P144" s="151">
        <v>51.8</v>
      </c>
      <c r="Q144" s="139">
        <v>138.39</v>
      </c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</row>
    <row r="145">
      <c r="A145" s="139" t="str">
        <f t="shared" si="12"/>
        <v>MorganHUSEBY</v>
      </c>
      <c r="B145" s="139">
        <v>27.0</v>
      </c>
      <c r="C145" s="150" t="s">
        <v>477</v>
      </c>
      <c r="D145" s="150" t="s">
        <v>478</v>
      </c>
      <c r="E145" s="150" t="s">
        <v>170</v>
      </c>
      <c r="G145" s="139">
        <v>44.4</v>
      </c>
      <c r="H145" s="139">
        <v>130.09</v>
      </c>
      <c r="J145" s="139" t="str">
        <f t="shared" si="13"/>
        <v>YohanSIMPSON</v>
      </c>
      <c r="K145" s="139">
        <v>27.0</v>
      </c>
      <c r="L145" s="151" t="s">
        <v>414</v>
      </c>
      <c r="M145" s="151" t="s">
        <v>283</v>
      </c>
      <c r="N145" s="151" t="s">
        <v>170</v>
      </c>
      <c r="O145" s="151" t="s">
        <v>21</v>
      </c>
      <c r="P145" s="151">
        <v>51.0</v>
      </c>
      <c r="Q145" s="139">
        <v>130.09</v>
      </c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>
      <c r="A146" s="139" t="str">
        <f t="shared" si="12"/>
        <v>BooneLETENDRE</v>
      </c>
      <c r="B146" s="139">
        <v>28.0</v>
      </c>
      <c r="C146" s="150" t="s">
        <v>479</v>
      </c>
      <c r="D146" s="150" t="s">
        <v>480</v>
      </c>
      <c r="E146" s="150" t="s">
        <v>185</v>
      </c>
      <c r="G146" s="139">
        <v>44.2</v>
      </c>
      <c r="H146" s="139">
        <v>122.28</v>
      </c>
      <c r="J146" s="139" t="str">
        <f t="shared" si="13"/>
        <v>ConnorWHITE</v>
      </c>
      <c r="K146" s="139">
        <v>28.0</v>
      </c>
      <c r="L146" s="151" t="s">
        <v>384</v>
      </c>
      <c r="M146" s="151" t="s">
        <v>196</v>
      </c>
      <c r="N146" s="151" t="s">
        <v>170</v>
      </c>
      <c r="O146" s="151" t="s">
        <v>22</v>
      </c>
      <c r="P146" s="151">
        <v>50.6</v>
      </c>
      <c r="Q146" s="139">
        <v>122.28</v>
      </c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</row>
    <row r="147">
      <c r="A147" s="139" t="str">
        <f t="shared" si="12"/>
        <v>JoshuaGUILD</v>
      </c>
      <c r="B147" s="139">
        <v>29.0</v>
      </c>
      <c r="C147" s="150" t="s">
        <v>387</v>
      </c>
      <c r="D147" s="150" t="s">
        <v>154</v>
      </c>
      <c r="E147" s="150" t="s">
        <v>185</v>
      </c>
      <c r="G147" s="139">
        <v>44.0</v>
      </c>
      <c r="H147" s="139">
        <v>114.95</v>
      </c>
      <c r="J147" s="139" t="str">
        <f t="shared" si="13"/>
        <v>OscarMOORE</v>
      </c>
      <c r="K147" s="139">
        <v>29.0</v>
      </c>
      <c r="L147" s="151" t="s">
        <v>481</v>
      </c>
      <c r="M147" s="151" t="s">
        <v>482</v>
      </c>
      <c r="N147" s="151" t="s">
        <v>164</v>
      </c>
      <c r="O147" s="151" t="s">
        <v>20</v>
      </c>
      <c r="P147" s="151">
        <v>49.4</v>
      </c>
      <c r="Q147" s="139">
        <v>114.95</v>
      </c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</row>
    <row r="148">
      <c r="A148" s="139" t="str">
        <f t="shared" si="12"/>
        <v>JacksonKENDELL</v>
      </c>
      <c r="B148" s="139">
        <v>30.0</v>
      </c>
      <c r="C148" s="150" t="s">
        <v>368</v>
      </c>
      <c r="D148" s="150" t="s">
        <v>192</v>
      </c>
      <c r="E148" s="150" t="s">
        <v>185</v>
      </c>
      <c r="G148" s="139">
        <v>43.0</v>
      </c>
      <c r="H148" s="139">
        <v>108.05</v>
      </c>
      <c r="J148" s="139" t="str">
        <f t="shared" si="13"/>
        <v>JackHAWRYS</v>
      </c>
      <c r="K148" s="139">
        <v>30.0</v>
      </c>
      <c r="L148" s="151" t="s">
        <v>400</v>
      </c>
      <c r="M148" s="151" t="s">
        <v>245</v>
      </c>
      <c r="N148" s="151" t="s">
        <v>185</v>
      </c>
      <c r="O148" s="151" t="s">
        <v>21</v>
      </c>
      <c r="P148" s="151">
        <v>47.8</v>
      </c>
      <c r="Q148" s="139">
        <v>108.05</v>
      </c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</row>
    <row r="149">
      <c r="A149" s="139" t="str">
        <f t="shared" si="12"/>
        <v>BennettHAMPSHIRE-MCLURG</v>
      </c>
      <c r="B149" s="139">
        <v>31.0</v>
      </c>
      <c r="C149" s="150" t="s">
        <v>393</v>
      </c>
      <c r="D149" s="153" t="s">
        <v>222</v>
      </c>
      <c r="E149" s="150" t="s">
        <v>170</v>
      </c>
      <c r="G149" s="139">
        <v>42.4</v>
      </c>
      <c r="H149" s="139">
        <v>101.57</v>
      </c>
      <c r="J149" s="139" t="str">
        <f t="shared" si="13"/>
        <v>JoshuaGUILD</v>
      </c>
      <c r="K149" s="139">
        <v>31.0</v>
      </c>
      <c r="L149" s="151" t="s">
        <v>387</v>
      </c>
      <c r="M149" s="151" t="s">
        <v>154</v>
      </c>
      <c r="N149" s="151" t="s">
        <v>185</v>
      </c>
      <c r="O149" s="151" t="s">
        <v>22</v>
      </c>
      <c r="P149" s="151">
        <v>47.4</v>
      </c>
      <c r="Q149" s="139">
        <v>101.57</v>
      </c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</row>
    <row r="150">
      <c r="A150" s="139" t="str">
        <f t="shared" si="12"/>
        <v>SimonGUILD</v>
      </c>
      <c r="B150" s="139">
        <v>32.0</v>
      </c>
      <c r="C150" s="150" t="s">
        <v>387</v>
      </c>
      <c r="D150" s="150" t="s">
        <v>211</v>
      </c>
      <c r="E150" s="150" t="s">
        <v>185</v>
      </c>
      <c r="G150" s="139">
        <v>42.0</v>
      </c>
      <c r="H150" s="139">
        <v>95.47</v>
      </c>
      <c r="J150" s="139" t="str">
        <f t="shared" si="13"/>
        <v>FisherMACDONALD</v>
      </c>
      <c r="K150" s="139">
        <v>32.0</v>
      </c>
      <c r="L150" s="151" t="s">
        <v>377</v>
      </c>
      <c r="M150" s="151" t="s">
        <v>483</v>
      </c>
      <c r="N150" s="151" t="s">
        <v>170</v>
      </c>
      <c r="O150" s="151" t="s">
        <v>20</v>
      </c>
      <c r="P150" s="151">
        <v>46.8</v>
      </c>
      <c r="Q150" s="139">
        <v>95.47</v>
      </c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</row>
    <row r="151">
      <c r="A151" s="139" t="str">
        <f t="shared" si="12"/>
        <v>ConnorKIMMINS</v>
      </c>
      <c r="B151" s="139">
        <v>33.0</v>
      </c>
      <c r="C151" s="150" t="s">
        <v>408</v>
      </c>
      <c r="D151" s="150" t="s">
        <v>196</v>
      </c>
      <c r="E151" s="150" t="s">
        <v>185</v>
      </c>
      <c r="G151" s="139">
        <v>41.8</v>
      </c>
      <c r="H151" s="139">
        <v>89.74</v>
      </c>
      <c r="J151" s="139" t="str">
        <f t="shared" si="13"/>
        <v>SimonGUILD</v>
      </c>
      <c r="K151" s="139">
        <v>33.0</v>
      </c>
      <c r="L151" s="151" t="s">
        <v>387</v>
      </c>
      <c r="M151" s="151" t="s">
        <v>211</v>
      </c>
      <c r="N151" s="151" t="s">
        <v>185</v>
      </c>
      <c r="O151" s="151" t="s">
        <v>22</v>
      </c>
      <c r="P151" s="151">
        <v>46.0</v>
      </c>
      <c r="Q151" s="139">
        <v>89.74</v>
      </c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</row>
    <row r="152">
      <c r="A152" s="139" t="str">
        <f t="shared" si="12"/>
        <v>FisherMACDONALD</v>
      </c>
      <c r="B152" s="139">
        <v>34.0</v>
      </c>
      <c r="C152" s="150" t="s">
        <v>377</v>
      </c>
      <c r="D152" s="150" t="s">
        <v>483</v>
      </c>
      <c r="E152" s="150" t="s">
        <v>170</v>
      </c>
      <c r="G152" s="139">
        <v>40.8</v>
      </c>
      <c r="H152" s="139">
        <v>84.36</v>
      </c>
      <c r="J152" s="139" t="str">
        <f t="shared" si="13"/>
        <v>EvanWHITE</v>
      </c>
      <c r="K152" s="139">
        <v>34.0</v>
      </c>
      <c r="L152" s="151" t="s">
        <v>384</v>
      </c>
      <c r="M152" s="151" t="s">
        <v>202</v>
      </c>
      <c r="N152" s="151" t="s">
        <v>170</v>
      </c>
      <c r="O152" s="151" t="s">
        <v>22</v>
      </c>
      <c r="P152" s="151">
        <v>45.6</v>
      </c>
      <c r="Q152" s="139">
        <v>84.36</v>
      </c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</row>
    <row r="153">
      <c r="A153" s="139" t="str">
        <f t="shared" si="12"/>
        <v>BennettFRIESEN</v>
      </c>
      <c r="B153" s="139">
        <v>35.0</v>
      </c>
      <c r="C153" s="150" t="s">
        <v>398</v>
      </c>
      <c r="D153" s="150" t="s">
        <v>222</v>
      </c>
      <c r="E153" s="150" t="s">
        <v>185</v>
      </c>
      <c r="G153" s="139">
        <v>40.0</v>
      </c>
      <c r="H153" s="139">
        <v>79.3</v>
      </c>
      <c r="J153" s="139" t="str">
        <f t="shared" si="13"/>
        <v>JackBURGHAM</v>
      </c>
      <c r="K153" s="139">
        <v>35.0</v>
      </c>
      <c r="L153" s="151" t="s">
        <v>484</v>
      </c>
      <c r="M153" s="151" t="s">
        <v>245</v>
      </c>
      <c r="N153" s="151" t="s">
        <v>164</v>
      </c>
      <c r="O153" s="151" t="s">
        <v>325</v>
      </c>
      <c r="P153" s="151">
        <v>43.6</v>
      </c>
      <c r="Q153" s="139">
        <v>79.3</v>
      </c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</row>
    <row r="154">
      <c r="A154" s="139" t="str">
        <f t="shared" si="12"/>
        <v>ConnorWHITE</v>
      </c>
      <c r="B154" s="139">
        <v>36.0</v>
      </c>
      <c r="C154" s="150" t="s">
        <v>384</v>
      </c>
      <c r="D154" s="150" t="s">
        <v>196</v>
      </c>
      <c r="E154" s="150" t="s">
        <v>170</v>
      </c>
      <c r="G154" s="139">
        <v>39.8</v>
      </c>
      <c r="H154" s="139">
        <v>74.54</v>
      </c>
      <c r="J154" s="139" t="str">
        <f t="shared" si="13"/>
        <v>JacksonKENDELL</v>
      </c>
      <c r="K154" s="139">
        <v>36.0</v>
      </c>
      <c r="L154" s="151" t="s">
        <v>368</v>
      </c>
      <c r="M154" s="151" t="s">
        <v>192</v>
      </c>
      <c r="N154" s="151" t="s">
        <v>185</v>
      </c>
      <c r="O154" s="151" t="s">
        <v>24</v>
      </c>
      <c r="P154" s="151">
        <v>42.2</v>
      </c>
      <c r="Q154" s="139">
        <v>74.54</v>
      </c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</row>
    <row r="155">
      <c r="A155" s="139" t="str">
        <f t="shared" si="12"/>
        <v>BrandonVAN SCHALM</v>
      </c>
      <c r="B155" s="139">
        <v>37.0</v>
      </c>
      <c r="C155" s="150" t="s">
        <v>379</v>
      </c>
      <c r="D155" s="150" t="s">
        <v>181</v>
      </c>
      <c r="E155" s="150" t="s">
        <v>170</v>
      </c>
      <c r="G155" s="139">
        <v>39.6</v>
      </c>
      <c r="H155" s="139">
        <v>70.07</v>
      </c>
      <c r="J155" s="139" t="str">
        <f t="shared" si="13"/>
        <v>JaxsonMILLER</v>
      </c>
      <c r="K155" s="139">
        <v>37.0</v>
      </c>
      <c r="L155" s="151" t="s">
        <v>457</v>
      </c>
      <c r="M155" s="151" t="s">
        <v>485</v>
      </c>
      <c r="N155" s="151" t="s">
        <v>170</v>
      </c>
      <c r="O155" s="151" t="s">
        <v>21</v>
      </c>
      <c r="P155" s="151">
        <v>42.2</v>
      </c>
      <c r="Q155" s="139">
        <v>70.07</v>
      </c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</row>
    <row r="156">
      <c r="A156" s="139" t="str">
        <f t="shared" si="12"/>
        <v>JamesBROWN</v>
      </c>
      <c r="B156" s="139">
        <v>38.0</v>
      </c>
      <c r="C156" s="150" t="s">
        <v>320</v>
      </c>
      <c r="D156" s="150" t="s">
        <v>231</v>
      </c>
      <c r="E156" s="150" t="s">
        <v>185</v>
      </c>
      <c r="G156" s="139">
        <v>39.6</v>
      </c>
      <c r="H156" s="139">
        <v>65.86</v>
      </c>
      <c r="J156" s="139" t="str">
        <f t="shared" si="13"/>
        <v>LeoLONGSTREET</v>
      </c>
      <c r="K156" s="139">
        <v>38.0</v>
      </c>
      <c r="L156" s="151" t="s">
        <v>375</v>
      </c>
      <c r="M156" s="151" t="s">
        <v>176</v>
      </c>
      <c r="N156" s="151" t="s">
        <v>170</v>
      </c>
      <c r="O156" s="151" t="s">
        <v>24</v>
      </c>
      <c r="P156" s="151">
        <v>42.0</v>
      </c>
      <c r="Q156" s="139">
        <v>65.86</v>
      </c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</row>
    <row r="157">
      <c r="A157" s="139" t="str">
        <f t="shared" si="12"/>
        <v>TyREICHERT</v>
      </c>
      <c r="B157" s="139">
        <v>39.0</v>
      </c>
      <c r="C157" s="150" t="s">
        <v>418</v>
      </c>
      <c r="D157" s="150" t="s">
        <v>266</v>
      </c>
      <c r="E157" s="150" t="s">
        <v>185</v>
      </c>
      <c r="G157" s="139">
        <v>39.4</v>
      </c>
      <c r="H157" s="139">
        <v>61.91</v>
      </c>
      <c r="J157" s="139" t="str">
        <f t="shared" si="13"/>
        <v>WillJOHNSON</v>
      </c>
      <c r="K157" s="139">
        <v>39.0</v>
      </c>
      <c r="L157" s="151" t="s">
        <v>366</v>
      </c>
      <c r="M157" s="151" t="s">
        <v>212</v>
      </c>
      <c r="N157" s="151" t="s">
        <v>185</v>
      </c>
      <c r="O157" s="151" t="s">
        <v>21</v>
      </c>
      <c r="P157" s="151">
        <v>41.6</v>
      </c>
      <c r="Q157" s="139">
        <v>61.91</v>
      </c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</row>
    <row r="158">
      <c r="A158" s="139" t="str">
        <f t="shared" si="12"/>
        <v>JackHAWRYS</v>
      </c>
      <c r="B158" s="139">
        <v>40.0</v>
      </c>
      <c r="C158" s="150" t="s">
        <v>400</v>
      </c>
      <c r="D158" s="150" t="s">
        <v>245</v>
      </c>
      <c r="E158" s="150" t="s">
        <v>185</v>
      </c>
      <c r="G158" s="139">
        <v>37.8</v>
      </c>
      <c r="H158" s="139">
        <v>58.2</v>
      </c>
      <c r="J158" s="139" t="str">
        <f t="shared" si="13"/>
        <v>KalenSTOLL</v>
      </c>
      <c r="K158" s="139">
        <v>40.0</v>
      </c>
      <c r="L158" s="151" t="s">
        <v>470</v>
      </c>
      <c r="M158" s="151" t="s">
        <v>473</v>
      </c>
      <c r="N158" s="151" t="s">
        <v>170</v>
      </c>
      <c r="O158" s="151" t="s">
        <v>20</v>
      </c>
      <c r="P158" s="151">
        <v>41.4</v>
      </c>
      <c r="Q158" s="139">
        <v>58.2</v>
      </c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</row>
    <row r="159">
      <c r="A159" s="139" t="str">
        <f t="shared" si="12"/>
        <v>ElijahKRUMME</v>
      </c>
      <c r="B159" s="139">
        <v>41.0</v>
      </c>
      <c r="C159" s="150" t="s">
        <v>385</v>
      </c>
      <c r="D159" s="150" t="s">
        <v>209</v>
      </c>
      <c r="E159" s="150" t="s">
        <v>185</v>
      </c>
      <c r="G159" s="139">
        <v>37.8</v>
      </c>
      <c r="H159" s="139">
        <v>54.71</v>
      </c>
      <c r="J159" s="139" t="str">
        <f t="shared" si="13"/>
        <v>LevMARTIN</v>
      </c>
      <c r="K159" s="139">
        <v>41.0</v>
      </c>
      <c r="L159" s="151" t="s">
        <v>395</v>
      </c>
      <c r="M159" s="151" t="s">
        <v>271</v>
      </c>
      <c r="N159" s="151" t="s">
        <v>185</v>
      </c>
      <c r="O159" s="151" t="s">
        <v>21</v>
      </c>
      <c r="P159" s="151">
        <v>41.2</v>
      </c>
      <c r="Q159" s="139">
        <v>54.71</v>
      </c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</row>
    <row r="160">
      <c r="A160" s="139" t="str">
        <f t="shared" si="12"/>
        <v>TheodoreFAVREAU</v>
      </c>
      <c r="B160" s="139">
        <v>42.0</v>
      </c>
      <c r="C160" s="150" t="s">
        <v>386</v>
      </c>
      <c r="D160" s="150" t="s">
        <v>219</v>
      </c>
      <c r="E160" s="150" t="s">
        <v>185</v>
      </c>
      <c r="G160" s="139">
        <v>37.0</v>
      </c>
      <c r="H160" s="139">
        <v>51.42</v>
      </c>
      <c r="J160" s="139" t="str">
        <f t="shared" si="13"/>
        <v>TheodoreFAVREAU</v>
      </c>
      <c r="K160" s="139">
        <v>42.0</v>
      </c>
      <c r="L160" s="151" t="s">
        <v>386</v>
      </c>
      <c r="M160" s="151" t="s">
        <v>219</v>
      </c>
      <c r="N160" s="151" t="s">
        <v>185</v>
      </c>
      <c r="O160" s="151" t="s">
        <v>21</v>
      </c>
      <c r="P160" s="151">
        <v>40.4</v>
      </c>
      <c r="Q160" s="139">
        <v>51.42</v>
      </c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</row>
    <row r="161">
      <c r="A161" s="139" t="str">
        <f t="shared" si="12"/>
        <v>OllieSMITH</v>
      </c>
      <c r="B161" s="139">
        <v>43.0</v>
      </c>
      <c r="C161" s="150" t="s">
        <v>315</v>
      </c>
      <c r="D161" s="150" t="s">
        <v>431</v>
      </c>
      <c r="E161" s="150" t="s">
        <v>170</v>
      </c>
      <c r="G161" s="139">
        <v>36.0</v>
      </c>
      <c r="H161" s="139">
        <v>48.34</v>
      </c>
      <c r="J161" s="139" t="str">
        <f t="shared" si="13"/>
        <v>MorganHUSEBY</v>
      </c>
      <c r="K161" s="139">
        <v>43.0</v>
      </c>
      <c r="L161" s="151" t="s">
        <v>477</v>
      </c>
      <c r="M161" s="151" t="s">
        <v>478</v>
      </c>
      <c r="N161" s="151" t="s">
        <v>170</v>
      </c>
      <c r="O161" s="151" t="s">
        <v>20</v>
      </c>
      <c r="P161" s="151">
        <v>39.8</v>
      </c>
      <c r="Q161" s="139">
        <v>48.34</v>
      </c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</row>
    <row r="162">
      <c r="A162" s="139" t="str">
        <f t="shared" si="12"/>
        <v>JackTHOMPSON</v>
      </c>
      <c r="B162" s="139">
        <v>44.0</v>
      </c>
      <c r="C162" s="150" t="s">
        <v>420</v>
      </c>
      <c r="D162" s="150" t="s">
        <v>245</v>
      </c>
      <c r="E162" s="150" t="s">
        <v>170</v>
      </c>
      <c r="G162" s="139">
        <v>35.6</v>
      </c>
      <c r="H162" s="139">
        <v>45.44</v>
      </c>
      <c r="J162" s="139" t="str">
        <f t="shared" si="13"/>
        <v>RhettBOUMA</v>
      </c>
      <c r="K162" s="139">
        <v>44.0</v>
      </c>
      <c r="L162" s="151" t="s">
        <v>416</v>
      </c>
      <c r="M162" s="151" t="s">
        <v>286</v>
      </c>
      <c r="N162" s="151" t="s">
        <v>170</v>
      </c>
      <c r="O162" s="151" t="s">
        <v>344</v>
      </c>
      <c r="P162" s="151">
        <v>39.2</v>
      </c>
      <c r="Q162" s="139">
        <v>45.44</v>
      </c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</row>
    <row r="163">
      <c r="A163" s="139" t="str">
        <f t="shared" si="12"/>
        <v>AmbroseCOLBECK</v>
      </c>
      <c r="B163" s="139">
        <v>45.0</v>
      </c>
      <c r="C163" s="150" t="s">
        <v>392</v>
      </c>
      <c r="D163" s="150" t="s">
        <v>217</v>
      </c>
      <c r="E163" s="150" t="s">
        <v>185</v>
      </c>
      <c r="G163" s="139">
        <v>35.6</v>
      </c>
      <c r="H163" s="139">
        <v>42.71</v>
      </c>
      <c r="J163" s="139" t="str">
        <f t="shared" si="13"/>
        <v>RaleighYEO</v>
      </c>
      <c r="K163" s="139">
        <v>45.0</v>
      </c>
      <c r="L163" s="151" t="s">
        <v>409</v>
      </c>
      <c r="M163" s="151" t="s">
        <v>277</v>
      </c>
      <c r="N163" s="151" t="s">
        <v>170</v>
      </c>
      <c r="O163" s="151" t="s">
        <v>21</v>
      </c>
      <c r="P163" s="151">
        <v>38.8</v>
      </c>
      <c r="Q163" s="139">
        <v>42.71</v>
      </c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</row>
    <row r="164">
      <c r="A164" s="139" t="str">
        <f t="shared" si="12"/>
        <v>EvanBOYD</v>
      </c>
      <c r="B164" s="139">
        <v>46.0</v>
      </c>
      <c r="C164" s="150" t="s">
        <v>474</v>
      </c>
      <c r="D164" s="150" t="s">
        <v>202</v>
      </c>
      <c r="E164" s="150" t="s">
        <v>164</v>
      </c>
      <c r="G164" s="139">
        <v>35.2</v>
      </c>
      <c r="H164" s="139">
        <v>40.15</v>
      </c>
      <c r="J164" s="139" t="str">
        <f t="shared" si="13"/>
        <v>FinleyHAYES</v>
      </c>
      <c r="K164" s="139">
        <v>46.0</v>
      </c>
      <c r="L164" s="151" t="s">
        <v>399</v>
      </c>
      <c r="M164" s="151" t="s">
        <v>486</v>
      </c>
      <c r="N164" s="151" t="s">
        <v>170</v>
      </c>
      <c r="O164" s="151" t="s">
        <v>448</v>
      </c>
      <c r="P164" s="151">
        <v>37.4</v>
      </c>
      <c r="Q164" s="139">
        <v>40.15</v>
      </c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</row>
    <row r="165">
      <c r="A165" s="139" t="str">
        <f t="shared" si="12"/>
        <v>CharlieDOMARESKI</v>
      </c>
      <c r="B165" s="139">
        <v>47.0</v>
      </c>
      <c r="C165" s="150" t="s">
        <v>426</v>
      </c>
      <c r="D165" s="150" t="s">
        <v>137</v>
      </c>
      <c r="E165" s="150" t="s">
        <v>164</v>
      </c>
      <c r="G165" s="139">
        <v>34.2</v>
      </c>
      <c r="H165" s="139">
        <v>37.74</v>
      </c>
      <c r="J165" s="139" t="str">
        <f t="shared" si="13"/>
        <v>BoazCHIU</v>
      </c>
      <c r="K165" s="139">
        <v>47.0</v>
      </c>
      <c r="L165" s="151" t="s">
        <v>405</v>
      </c>
      <c r="M165" s="151" t="s">
        <v>275</v>
      </c>
      <c r="N165" s="151" t="s">
        <v>170</v>
      </c>
      <c r="O165" s="151" t="s">
        <v>344</v>
      </c>
      <c r="P165" s="151">
        <v>37.2</v>
      </c>
      <c r="Q165" s="139">
        <v>37.74</v>
      </c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</row>
    <row r="166">
      <c r="A166" s="139" t="str">
        <f t="shared" si="12"/>
        <v>AlecJOHNSON</v>
      </c>
      <c r="B166" s="139">
        <v>48.0</v>
      </c>
      <c r="C166" s="150" t="s">
        <v>366</v>
      </c>
      <c r="D166" s="150" t="s">
        <v>194</v>
      </c>
      <c r="E166" s="150" t="s">
        <v>170</v>
      </c>
      <c r="G166" s="139">
        <v>33.6</v>
      </c>
      <c r="H166" s="139">
        <v>35.48</v>
      </c>
      <c r="J166" s="139" t="str">
        <f t="shared" si="13"/>
        <v>KylarANDREWS</v>
      </c>
      <c r="K166" s="139">
        <v>48.0</v>
      </c>
      <c r="L166" s="151" t="s">
        <v>403</v>
      </c>
      <c r="M166" s="151" t="s">
        <v>249</v>
      </c>
      <c r="N166" s="151" t="s">
        <v>170</v>
      </c>
      <c r="O166" s="151" t="s">
        <v>21</v>
      </c>
      <c r="P166" s="151">
        <v>33.4</v>
      </c>
      <c r="Q166" s="139">
        <v>35.48</v>
      </c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</row>
    <row r="167">
      <c r="A167" s="139" t="str">
        <f t="shared" si="12"/>
        <v>OliverHELVOIGT</v>
      </c>
      <c r="B167" s="139">
        <v>49.0</v>
      </c>
      <c r="C167" s="150" t="s">
        <v>314</v>
      </c>
      <c r="D167" s="150" t="s">
        <v>180</v>
      </c>
      <c r="E167" s="150" t="s">
        <v>164</v>
      </c>
      <c r="G167" s="139">
        <v>32.8</v>
      </c>
      <c r="H167" s="139">
        <v>33.35</v>
      </c>
      <c r="J167" s="139" t="str">
        <f t="shared" si="13"/>
        <v>TainPRENTICE</v>
      </c>
      <c r="K167" s="139">
        <v>49.0</v>
      </c>
      <c r="L167" s="151" t="s">
        <v>327</v>
      </c>
      <c r="M167" s="151" t="s">
        <v>203</v>
      </c>
      <c r="N167" s="151" t="s">
        <v>185</v>
      </c>
      <c r="O167" s="151" t="s">
        <v>21</v>
      </c>
      <c r="P167" s="151">
        <v>32.4</v>
      </c>
      <c r="Q167" s="139">
        <v>33.35</v>
      </c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</row>
    <row r="168">
      <c r="A168" s="139" t="str">
        <f t="shared" si="12"/>
        <v>KylarANDREWS</v>
      </c>
      <c r="B168" s="139">
        <v>50.0</v>
      </c>
      <c r="C168" s="150" t="s">
        <v>403</v>
      </c>
      <c r="D168" s="150" t="s">
        <v>249</v>
      </c>
      <c r="E168" s="150" t="s">
        <v>170</v>
      </c>
      <c r="G168" s="139">
        <v>32.2</v>
      </c>
      <c r="H168" s="139">
        <v>31.35</v>
      </c>
      <c r="J168" s="139" t="str">
        <f t="shared" si="13"/>
        <v>OllieSMITH</v>
      </c>
      <c r="K168" s="139">
        <v>50.0</v>
      </c>
      <c r="L168" s="151" t="s">
        <v>315</v>
      </c>
      <c r="M168" s="151" t="s">
        <v>431</v>
      </c>
      <c r="N168" s="151" t="s">
        <v>170</v>
      </c>
      <c r="O168" s="151" t="s">
        <v>20</v>
      </c>
      <c r="P168" s="151">
        <v>31.4</v>
      </c>
      <c r="Q168" s="139">
        <v>31.35</v>
      </c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</row>
    <row r="169">
      <c r="A169" s="139" t="str">
        <f t="shared" si="12"/>
        <v>BoazCHIU</v>
      </c>
      <c r="B169" s="139">
        <v>51.0</v>
      </c>
      <c r="C169" s="150" t="s">
        <v>405</v>
      </c>
      <c r="D169" s="150" t="s">
        <v>275</v>
      </c>
      <c r="E169" s="150" t="s">
        <v>170</v>
      </c>
      <c r="G169" s="139">
        <v>31.2</v>
      </c>
      <c r="H169" s="139">
        <v>29.46</v>
      </c>
      <c r="J169" s="139" t="str">
        <f t="shared" si="13"/>
        <v>LarsCRUIKSHANK</v>
      </c>
      <c r="K169" s="139">
        <v>51.0</v>
      </c>
      <c r="L169" s="151" t="s">
        <v>406</v>
      </c>
      <c r="M169" s="151" t="s">
        <v>260</v>
      </c>
      <c r="N169" s="151" t="s">
        <v>185</v>
      </c>
      <c r="O169" s="151" t="s">
        <v>21</v>
      </c>
      <c r="P169" s="151">
        <v>31.0</v>
      </c>
      <c r="Q169" s="139">
        <v>29.46</v>
      </c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>
      <c r="A170" s="139" t="str">
        <f t="shared" si="12"/>
        <v>EvanHYDE</v>
      </c>
      <c r="B170" s="139">
        <v>52.0</v>
      </c>
      <c r="C170" s="150" t="s">
        <v>439</v>
      </c>
      <c r="D170" s="150" t="s">
        <v>202</v>
      </c>
      <c r="E170" s="150" t="s">
        <v>170</v>
      </c>
      <c r="G170" s="139">
        <v>30.8</v>
      </c>
      <c r="H170" s="139">
        <v>29.46</v>
      </c>
      <c r="J170" s="139" t="str">
        <f t="shared" si="13"/>
        <v>OliverNICKERSON</v>
      </c>
      <c r="K170" s="139">
        <v>52.0</v>
      </c>
      <c r="L170" s="151" t="s">
        <v>412</v>
      </c>
      <c r="M170" s="151" t="s">
        <v>180</v>
      </c>
      <c r="N170" s="151" t="s">
        <v>170</v>
      </c>
      <c r="O170" s="151" t="s">
        <v>21</v>
      </c>
      <c r="P170" s="151">
        <v>30.0</v>
      </c>
      <c r="Q170" s="139">
        <v>29.46</v>
      </c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</row>
    <row r="171">
      <c r="A171" s="139" t="str">
        <f t="shared" si="12"/>
        <v>JudeMACDONALD</v>
      </c>
      <c r="B171" s="139">
        <v>53.0</v>
      </c>
      <c r="C171" s="150" t="s">
        <v>377</v>
      </c>
      <c r="D171" s="150" t="s">
        <v>188</v>
      </c>
      <c r="E171" s="150" t="s">
        <v>185</v>
      </c>
      <c r="G171" s="139">
        <v>30.4</v>
      </c>
      <c r="H171" s="139">
        <v>27.7</v>
      </c>
      <c r="J171" s="139" t="str">
        <f t="shared" si="13"/>
        <v>HunterWANNAMAKER</v>
      </c>
      <c r="K171" s="139">
        <v>53.0</v>
      </c>
      <c r="L171" s="151" t="s">
        <v>419</v>
      </c>
      <c r="M171" s="151" t="s">
        <v>299</v>
      </c>
      <c r="N171" s="151" t="s">
        <v>185</v>
      </c>
      <c r="O171" s="151" t="s">
        <v>21</v>
      </c>
      <c r="P171" s="151">
        <v>29.8</v>
      </c>
      <c r="Q171" s="139">
        <v>27.7</v>
      </c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</row>
    <row r="172">
      <c r="A172" s="139" t="str">
        <f t="shared" si="12"/>
        <v>EvanWHITE</v>
      </c>
      <c r="B172" s="139">
        <v>54.0</v>
      </c>
      <c r="C172" s="150" t="s">
        <v>384</v>
      </c>
      <c r="D172" s="150" t="s">
        <v>202</v>
      </c>
      <c r="E172" s="150" t="s">
        <v>170</v>
      </c>
      <c r="G172" s="139">
        <v>29.2</v>
      </c>
      <c r="H172" s="139">
        <v>26.04</v>
      </c>
      <c r="J172" s="139" t="str">
        <f t="shared" si="13"/>
        <v>KeeganISAAC</v>
      </c>
      <c r="K172" s="139">
        <v>54.0</v>
      </c>
      <c r="L172" s="151" t="s">
        <v>391</v>
      </c>
      <c r="M172" s="151" t="s">
        <v>263</v>
      </c>
      <c r="N172" s="151" t="s">
        <v>170</v>
      </c>
      <c r="O172" s="151" t="s">
        <v>21</v>
      </c>
      <c r="P172" s="151">
        <v>29.6</v>
      </c>
      <c r="Q172" s="139">
        <v>26.04</v>
      </c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</row>
    <row r="173">
      <c r="A173" s="139" t="str">
        <f t="shared" si="12"/>
        <v>GrahamBRAKE</v>
      </c>
      <c r="B173" s="139">
        <v>55.0</v>
      </c>
      <c r="C173" s="150" t="s">
        <v>383</v>
      </c>
      <c r="D173" s="150" t="s">
        <v>215</v>
      </c>
      <c r="E173" s="150" t="s">
        <v>170</v>
      </c>
      <c r="G173" s="139">
        <v>27.4</v>
      </c>
      <c r="H173" s="139">
        <v>23.0</v>
      </c>
      <c r="J173" s="139" t="str">
        <f t="shared" si="13"/>
        <v>HunterLARSON</v>
      </c>
      <c r="K173" s="139">
        <v>55.0</v>
      </c>
      <c r="L173" s="151" t="s">
        <v>475</v>
      </c>
      <c r="M173" s="151" t="s">
        <v>299</v>
      </c>
      <c r="N173" s="151" t="s">
        <v>185</v>
      </c>
      <c r="O173" s="151" t="s">
        <v>21</v>
      </c>
      <c r="P173" s="151">
        <v>28.4</v>
      </c>
      <c r="Q173" s="139">
        <v>23.0</v>
      </c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</row>
    <row r="174">
      <c r="A174" s="139" t="str">
        <f t="shared" si="12"/>
        <v>TriggsMARKLE</v>
      </c>
      <c r="B174" s="139">
        <v>56.0</v>
      </c>
      <c r="C174" s="150" t="s">
        <v>374</v>
      </c>
      <c r="D174" s="150" t="s">
        <v>200</v>
      </c>
      <c r="E174" s="150" t="s">
        <v>185</v>
      </c>
      <c r="G174" s="139">
        <v>26.0</v>
      </c>
      <c r="H174" s="139">
        <v>21.62</v>
      </c>
      <c r="J174" s="139" t="str">
        <f t="shared" si="13"/>
        <v>AndrewWHITTINGTON</v>
      </c>
      <c r="K174" s="139">
        <v>56.0</v>
      </c>
      <c r="L174" s="151" t="s">
        <v>404</v>
      </c>
      <c r="M174" s="151" t="s">
        <v>254</v>
      </c>
      <c r="N174" s="151" t="s">
        <v>170</v>
      </c>
      <c r="O174" s="151" t="s">
        <v>21</v>
      </c>
      <c r="P174" s="151">
        <v>25.0</v>
      </c>
      <c r="Q174" s="139">
        <v>21.62</v>
      </c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</row>
    <row r="175">
      <c r="A175" s="139" t="str">
        <f t="shared" si="12"/>
        <v>GarrettSTIRLING</v>
      </c>
      <c r="B175" s="139">
        <v>57.0</v>
      </c>
      <c r="C175" s="150" t="s">
        <v>390</v>
      </c>
      <c r="D175" s="150" t="s">
        <v>206</v>
      </c>
      <c r="E175" s="150" t="s">
        <v>170</v>
      </c>
      <c r="G175" s="139">
        <v>21.2</v>
      </c>
      <c r="H175" s="139">
        <v>20.33</v>
      </c>
      <c r="J175" s="139" t="str">
        <f t="shared" si="13"/>
        <v>BenDRYBOROUGH</v>
      </c>
      <c r="K175" s="139">
        <v>57.0</v>
      </c>
      <c r="L175" s="151" t="s">
        <v>415</v>
      </c>
      <c r="M175" s="151" t="s">
        <v>236</v>
      </c>
      <c r="N175" s="151" t="s">
        <v>185</v>
      </c>
      <c r="O175" s="151" t="s">
        <v>21</v>
      </c>
      <c r="P175" s="151">
        <v>21.4</v>
      </c>
      <c r="Q175" s="139">
        <v>20.33</v>
      </c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</row>
    <row r="176">
      <c r="A176" s="139" t="str">
        <f t="shared" si="12"/>
        <v>ZeninYOUCK</v>
      </c>
      <c r="B176" s="139">
        <v>58.0</v>
      </c>
      <c r="C176" s="150" t="s">
        <v>432</v>
      </c>
      <c r="D176" s="150" t="s">
        <v>433</v>
      </c>
      <c r="E176" s="150" t="s">
        <v>170</v>
      </c>
      <c r="G176" s="139">
        <v>20.6</v>
      </c>
      <c r="H176" s="139">
        <v>19.11</v>
      </c>
      <c r="J176" s="139" t="str">
        <f t="shared" si="13"/>
        <v>BennettFRIESEN</v>
      </c>
      <c r="K176" s="139">
        <v>58.0</v>
      </c>
      <c r="L176" s="151" t="s">
        <v>398</v>
      </c>
      <c r="M176" s="151" t="s">
        <v>222</v>
      </c>
      <c r="N176" s="151" t="s">
        <v>185</v>
      </c>
      <c r="O176" s="151" t="s">
        <v>22</v>
      </c>
      <c r="P176" s="151">
        <v>18.6</v>
      </c>
      <c r="Q176" s="139">
        <v>19.11</v>
      </c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</row>
    <row r="177">
      <c r="A177" s="139" t="str">
        <f t="shared" si="12"/>
        <v>LeeJORDAN</v>
      </c>
      <c r="B177" s="139">
        <v>59.0</v>
      </c>
      <c r="C177" s="150" t="s">
        <v>397</v>
      </c>
      <c r="D177" s="150" t="s">
        <v>259</v>
      </c>
      <c r="E177" s="150" t="s">
        <v>185</v>
      </c>
      <c r="G177" s="139">
        <v>20.4</v>
      </c>
      <c r="H177" s="139">
        <v>17.96</v>
      </c>
      <c r="J177" s="139" t="str">
        <f t="shared" si="13"/>
        <v>GarrettSTIRLING</v>
      </c>
      <c r="K177" s="139">
        <v>59.0</v>
      </c>
      <c r="L177" s="151" t="s">
        <v>390</v>
      </c>
      <c r="M177" s="151" t="s">
        <v>206</v>
      </c>
      <c r="N177" s="151" t="s">
        <v>170</v>
      </c>
      <c r="O177" s="151" t="s">
        <v>21</v>
      </c>
      <c r="P177" s="151">
        <v>18.0</v>
      </c>
      <c r="Q177" s="139">
        <v>17.96</v>
      </c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</row>
    <row r="178">
      <c r="A178" s="139" t="str">
        <f t="shared" si="12"/>
        <v>WillJOHNSON</v>
      </c>
      <c r="B178" s="139">
        <v>60.0</v>
      </c>
      <c r="C178" s="150" t="s">
        <v>366</v>
      </c>
      <c r="D178" s="150" t="s">
        <v>212</v>
      </c>
      <c r="E178" s="150" t="s">
        <v>185</v>
      </c>
      <c r="G178" s="139">
        <v>18.4</v>
      </c>
      <c r="H178" s="155">
        <v>16.883275955353938</v>
      </c>
      <c r="J178" s="139" t="str">
        <f t="shared" si="13"/>
        <v>FindleyMARTIN</v>
      </c>
      <c r="K178" s="139">
        <v>60.0</v>
      </c>
      <c r="L178" s="151" t="s">
        <v>395</v>
      </c>
      <c r="M178" s="151" t="s">
        <v>487</v>
      </c>
      <c r="N178" s="151" t="s">
        <v>170</v>
      </c>
      <c r="O178" s="151" t="s">
        <v>21</v>
      </c>
      <c r="P178" s="151">
        <v>17.8</v>
      </c>
      <c r="Q178" s="155">
        <v>16.883275955353938</v>
      </c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</row>
    <row r="179">
      <c r="A179" s="139" t="str">
        <f t="shared" si="12"/>
        <v>FinleyHAYES</v>
      </c>
      <c r="B179" s="139">
        <v>61.0</v>
      </c>
      <c r="C179" s="150" t="s">
        <v>399</v>
      </c>
      <c r="D179" s="150" t="s">
        <v>486</v>
      </c>
      <c r="E179" s="150" t="s">
        <v>170</v>
      </c>
      <c r="G179" s="139">
        <v>16.2</v>
      </c>
      <c r="H179" s="155">
        <v>15.870279398032702</v>
      </c>
      <c r="J179" s="139" t="str">
        <f t="shared" si="13"/>
        <v>GrahamBRAKE</v>
      </c>
      <c r="K179" s="139">
        <v>61.0</v>
      </c>
      <c r="L179" s="151" t="s">
        <v>383</v>
      </c>
      <c r="M179" s="151" t="s">
        <v>215</v>
      </c>
      <c r="N179" s="151" t="s">
        <v>170</v>
      </c>
      <c r="O179" s="151" t="s">
        <v>21</v>
      </c>
      <c r="P179" s="151">
        <v>17.4</v>
      </c>
      <c r="Q179" s="155">
        <v>15.870279398032702</v>
      </c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</row>
    <row r="180">
      <c r="A180" s="139" t="str">
        <f t="shared" si="12"/>
        <v>JudeOLIVER</v>
      </c>
      <c r="B180" s="139">
        <v>62.0</v>
      </c>
      <c r="C180" s="150" t="s">
        <v>382</v>
      </c>
      <c r="D180" s="150" t="s">
        <v>188</v>
      </c>
      <c r="E180" s="150" t="s">
        <v>185</v>
      </c>
      <c r="G180" s="139">
        <v>15.4</v>
      </c>
      <c r="H180" s="155">
        <v>14.91806263415074</v>
      </c>
      <c r="J180" s="139" t="str">
        <f t="shared" si="13"/>
        <v>MichaelEDWARDS</v>
      </c>
      <c r="K180" s="139">
        <v>62.0</v>
      </c>
      <c r="L180" s="151" t="s">
        <v>423</v>
      </c>
      <c r="M180" s="151" t="s">
        <v>269</v>
      </c>
      <c r="N180" s="151" t="s">
        <v>170</v>
      </c>
      <c r="O180" s="151" t="s">
        <v>20</v>
      </c>
      <c r="P180" s="151">
        <v>9.0</v>
      </c>
      <c r="Q180" s="155">
        <v>14.91806263415074</v>
      </c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</row>
    <row r="181">
      <c r="A181" s="139" t="str">
        <f t="shared" si="12"/>
        <v>SpencerJORDAN</v>
      </c>
      <c r="B181" s="139">
        <v>63.0</v>
      </c>
      <c r="C181" s="150" t="s">
        <v>397</v>
      </c>
      <c r="D181" s="150" t="s">
        <v>242</v>
      </c>
      <c r="E181" s="150" t="s">
        <v>170</v>
      </c>
      <c r="G181" s="139">
        <v>12.6</v>
      </c>
      <c r="H181" s="155">
        <v>14.022978876101696</v>
      </c>
      <c r="J181" s="139" t="str">
        <f t="shared" si="13"/>
        <v>JudeOLIVER</v>
      </c>
      <c r="K181" s="139">
        <v>63.0</v>
      </c>
      <c r="L181" s="151" t="s">
        <v>382</v>
      </c>
      <c r="M181" s="151" t="s">
        <v>188</v>
      </c>
      <c r="N181" s="151" t="s">
        <v>185</v>
      </c>
      <c r="O181" s="151" t="s">
        <v>325</v>
      </c>
      <c r="P181" s="151">
        <v>8.2</v>
      </c>
      <c r="Q181" s="155">
        <v>14.022978876101696</v>
      </c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</row>
    <row r="182">
      <c r="A182" s="139" t="str">
        <f t="shared" si="12"/>
        <v>FinianSINGER-LOWRIE</v>
      </c>
      <c r="B182" s="139">
        <v>64.0</v>
      </c>
      <c r="C182" s="150" t="s">
        <v>428</v>
      </c>
      <c r="D182" s="150" t="s">
        <v>429</v>
      </c>
      <c r="E182" s="150" t="s">
        <v>170</v>
      </c>
      <c r="G182" s="139">
        <v>12.4</v>
      </c>
      <c r="H182" s="155">
        <v>13.181600143535594</v>
      </c>
      <c r="J182" s="139" t="str">
        <f t="shared" si="13"/>
        <v>OliverHELVOIGT</v>
      </c>
      <c r="K182" s="139">
        <v>64.0</v>
      </c>
      <c r="L182" s="151" t="s">
        <v>314</v>
      </c>
      <c r="M182" s="151" t="s">
        <v>180</v>
      </c>
      <c r="N182" s="151" t="s">
        <v>164</v>
      </c>
      <c r="O182" s="151" t="s">
        <v>310</v>
      </c>
      <c r="P182" s="151" t="s">
        <v>421</v>
      </c>
      <c r="Q182" s="151">
        <v>0.0</v>
      </c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</row>
    <row r="183">
      <c r="A183" s="139" t="str">
        <f t="shared" si="12"/>
        <v>FinnHENDERSON</v>
      </c>
      <c r="B183" s="139">
        <v>65.0</v>
      </c>
      <c r="C183" s="150" t="s">
        <v>328</v>
      </c>
      <c r="D183" s="150" t="s">
        <v>229</v>
      </c>
      <c r="E183" s="150" t="s">
        <v>170</v>
      </c>
      <c r="G183" s="139">
        <v>10.8</v>
      </c>
      <c r="H183" s="155">
        <v>12.390704134923459</v>
      </c>
      <c r="J183" s="139" t="str">
        <f t="shared" si="13"/>
        <v>AlecJOHNSON</v>
      </c>
      <c r="K183" s="139">
        <v>64.0</v>
      </c>
      <c r="L183" s="151" t="s">
        <v>366</v>
      </c>
      <c r="M183" s="151" t="s">
        <v>194</v>
      </c>
      <c r="N183" s="151" t="s">
        <v>170</v>
      </c>
      <c r="O183" s="151" t="s">
        <v>310</v>
      </c>
      <c r="P183" s="151" t="s">
        <v>421</v>
      </c>
      <c r="Q183" s="151">
        <v>0.0</v>
      </c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</row>
    <row r="184">
      <c r="A184" s="139" t="str">
        <f t="shared" si="12"/>
        <v>MichaelEDWARDS</v>
      </c>
      <c r="B184" s="139">
        <v>66.0</v>
      </c>
      <c r="C184" s="150" t="s">
        <v>423</v>
      </c>
      <c r="D184" s="150" t="s">
        <v>269</v>
      </c>
      <c r="E184" s="150" t="s">
        <v>170</v>
      </c>
      <c r="G184" s="139">
        <v>8.0</v>
      </c>
      <c r="H184" s="139">
        <v>0.0</v>
      </c>
      <c r="J184" s="139" t="str">
        <f t="shared" si="13"/>
        <v>OwenCOOPER</v>
      </c>
      <c r="K184" s="139">
        <v>64.0</v>
      </c>
      <c r="L184" s="151" t="s">
        <v>309</v>
      </c>
      <c r="M184" s="151" t="s">
        <v>169</v>
      </c>
      <c r="N184" s="151" t="s">
        <v>170</v>
      </c>
      <c r="O184" s="151" t="s">
        <v>310</v>
      </c>
      <c r="P184" s="151" t="s">
        <v>421</v>
      </c>
      <c r="Q184" s="151">
        <v>0.0</v>
      </c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</row>
    <row r="185">
      <c r="A185" s="139" t="str">
        <f t="shared" si="12"/>
        <v>RhettBOUMA</v>
      </c>
      <c r="B185" s="139">
        <v>67.0</v>
      </c>
      <c r="C185" s="150" t="s">
        <v>416</v>
      </c>
      <c r="D185" s="150" t="s">
        <v>286</v>
      </c>
      <c r="E185" s="150" t="s">
        <v>170</v>
      </c>
      <c r="G185" s="139" t="s">
        <v>421</v>
      </c>
      <c r="H185" s="139">
        <v>0.0</v>
      </c>
      <c r="J185" s="139" t="str">
        <f t="shared" si="13"/>
        <v>QuinnUNGER</v>
      </c>
      <c r="K185" s="139">
        <v>64.0</v>
      </c>
      <c r="L185" s="151" t="s">
        <v>363</v>
      </c>
      <c r="M185" s="151" t="s">
        <v>151</v>
      </c>
      <c r="N185" s="151" t="s">
        <v>170</v>
      </c>
      <c r="O185" s="151" t="s">
        <v>310</v>
      </c>
      <c r="P185" s="151" t="s">
        <v>421</v>
      </c>
      <c r="Q185" s="151">
        <v>0.0</v>
      </c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</row>
    <row r="186">
      <c r="A186" s="139" t="str">
        <f t="shared" si="12"/>
        <v>QuinnUNGER</v>
      </c>
      <c r="B186" s="139">
        <v>68.0</v>
      </c>
      <c r="C186" s="150" t="s">
        <v>363</v>
      </c>
      <c r="D186" s="150" t="s">
        <v>151</v>
      </c>
      <c r="E186" s="150" t="s">
        <v>170</v>
      </c>
      <c r="G186" s="139" t="s">
        <v>421</v>
      </c>
      <c r="H186" s="139">
        <v>0.0</v>
      </c>
      <c r="J186" s="139" t="str">
        <f t="shared" si="13"/>
        <v>RylanKOTURBASH</v>
      </c>
      <c r="K186" s="139">
        <v>64.0</v>
      </c>
      <c r="L186" s="151" t="s">
        <v>381</v>
      </c>
      <c r="M186" s="151" t="s">
        <v>226</v>
      </c>
      <c r="N186" s="151" t="s">
        <v>170</v>
      </c>
      <c r="O186" s="151" t="s">
        <v>24</v>
      </c>
      <c r="P186" s="151" t="s">
        <v>421</v>
      </c>
      <c r="Q186" s="151">
        <v>0.0</v>
      </c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</row>
    <row r="187">
      <c r="A187" s="139" t="str">
        <f t="shared" si="12"/>
        <v>MicgillPARCHER</v>
      </c>
      <c r="B187" s="139">
        <v>69.0</v>
      </c>
      <c r="C187" s="150" t="s">
        <v>488</v>
      </c>
      <c r="D187" s="150" t="s">
        <v>489</v>
      </c>
      <c r="E187" s="150" t="s">
        <v>164</v>
      </c>
      <c r="G187" s="139" t="s">
        <v>421</v>
      </c>
      <c r="H187" s="139">
        <v>0.0</v>
      </c>
      <c r="J187" s="139" t="str">
        <f t="shared" si="13"/>
        <v>GradenPARSONS</v>
      </c>
      <c r="K187" s="139">
        <v>64.0</v>
      </c>
      <c r="L187" s="151" t="s">
        <v>364</v>
      </c>
      <c r="M187" s="151" t="s">
        <v>165</v>
      </c>
      <c r="N187" s="151" t="s">
        <v>164</v>
      </c>
      <c r="O187" s="151" t="s">
        <v>24</v>
      </c>
      <c r="P187" s="151" t="s">
        <v>421</v>
      </c>
      <c r="Q187" s="151">
        <v>0.0</v>
      </c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</row>
    <row r="188">
      <c r="A188" s="139" t="str">
        <f t="shared" si="12"/>
        <v>AndrewWOOD</v>
      </c>
      <c r="B188" s="139">
        <v>70.0</v>
      </c>
      <c r="C188" s="150" t="s">
        <v>490</v>
      </c>
      <c r="D188" s="150" t="s">
        <v>254</v>
      </c>
      <c r="E188" s="150" t="s">
        <v>164</v>
      </c>
      <c r="G188" s="139" t="s">
        <v>421</v>
      </c>
      <c r="H188" s="139">
        <v>0.0</v>
      </c>
      <c r="J188" s="139" t="str">
        <f t="shared" si="13"/>
        <v>JudeMACDONALD</v>
      </c>
      <c r="K188" s="139">
        <v>64.0</v>
      </c>
      <c r="L188" s="151" t="s">
        <v>377</v>
      </c>
      <c r="M188" s="151" t="s">
        <v>188</v>
      </c>
      <c r="N188" s="151" t="s">
        <v>185</v>
      </c>
      <c r="O188" s="151" t="s">
        <v>310</v>
      </c>
      <c r="P188" s="151" t="s">
        <v>421</v>
      </c>
      <c r="Q188" s="151">
        <v>0.0</v>
      </c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</row>
    <row r="189">
      <c r="A189" s="139" t="str">
        <f t="shared" si="12"/>
        <v/>
      </c>
      <c r="B189" s="139"/>
      <c r="C189" s="150"/>
      <c r="D189" s="150"/>
      <c r="E189" s="150"/>
      <c r="G189" s="139"/>
      <c r="H189" s="139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>
      <c r="A190" s="139" t="str">
        <f t="shared" si="12"/>
        <v/>
      </c>
      <c r="B190" s="139"/>
      <c r="C190" s="150"/>
      <c r="D190" s="150"/>
      <c r="E190" s="150"/>
      <c r="G190" s="139"/>
      <c r="H190" s="139">
        <f>sum(H119:H189)</f>
        <v>10644.2369</v>
      </c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</row>
    <row r="191">
      <c r="A191" s="139"/>
      <c r="B191" s="130" t="s">
        <v>20</v>
      </c>
      <c r="C191" s="131" t="s">
        <v>491</v>
      </c>
      <c r="D191" s="131" t="s">
        <v>302</v>
      </c>
      <c r="E191" s="129"/>
      <c r="G191" s="132"/>
      <c r="H191" s="129"/>
      <c r="J191" s="139"/>
      <c r="K191" s="131" t="s">
        <v>21</v>
      </c>
      <c r="L191" s="131" t="s">
        <v>491</v>
      </c>
      <c r="M191" s="131" t="s">
        <v>302</v>
      </c>
      <c r="N191" s="129"/>
      <c r="P191" s="132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</row>
    <row r="192">
      <c r="A192" s="139"/>
      <c r="B192" s="147"/>
      <c r="C192" s="147"/>
      <c r="D192" s="147"/>
      <c r="E192" s="147"/>
      <c r="G192" s="147"/>
      <c r="H192" s="147"/>
      <c r="J192" s="139"/>
      <c r="K192" s="147"/>
      <c r="L192" s="147"/>
      <c r="M192" s="147"/>
      <c r="N192" s="147"/>
      <c r="P192" s="147"/>
      <c r="Q192" s="147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</row>
    <row r="193">
      <c r="A193" s="134" t="s">
        <v>36</v>
      </c>
      <c r="B193" s="134" t="s">
        <v>303</v>
      </c>
      <c r="C193" s="134" t="s">
        <v>304</v>
      </c>
      <c r="D193" s="134" t="s">
        <v>305</v>
      </c>
      <c r="E193" s="134" t="s">
        <v>41</v>
      </c>
      <c r="F193" s="134" t="s">
        <v>306</v>
      </c>
      <c r="G193" s="135" t="s">
        <v>0</v>
      </c>
      <c r="H193" s="135" t="s">
        <v>307</v>
      </c>
      <c r="I193" s="148"/>
      <c r="J193" s="134" t="s">
        <v>36</v>
      </c>
      <c r="K193" s="134" t="s">
        <v>303</v>
      </c>
      <c r="L193" s="134" t="s">
        <v>304</v>
      </c>
      <c r="M193" s="134" t="s">
        <v>305</v>
      </c>
      <c r="N193" s="134" t="s">
        <v>41</v>
      </c>
      <c r="O193" s="134" t="s">
        <v>306</v>
      </c>
      <c r="P193" s="135" t="s">
        <v>0</v>
      </c>
      <c r="Q193" s="135" t="s">
        <v>307</v>
      </c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</row>
    <row r="194">
      <c r="A194" s="139" t="str">
        <f t="shared" ref="A194:A217" si="14">concatenate(D194,C194)</f>
        <v>KristinHOIVIK</v>
      </c>
      <c r="B194" s="139">
        <v>1.0</v>
      </c>
      <c r="C194" s="150" t="s">
        <v>441</v>
      </c>
      <c r="D194" s="150" t="s">
        <v>442</v>
      </c>
      <c r="E194" s="150" t="s">
        <v>74</v>
      </c>
      <c r="G194" s="139">
        <v>86.0</v>
      </c>
      <c r="H194" s="139">
        <v>650.0</v>
      </c>
      <c r="J194" s="139" t="str">
        <f t="shared" ref="J194:J215" si="15">concatenate(M194,L194)</f>
        <v>EmmaHORN</v>
      </c>
      <c r="K194" s="139">
        <v>1.0</v>
      </c>
      <c r="L194" s="151" t="s">
        <v>443</v>
      </c>
      <c r="M194" s="151" t="s">
        <v>99</v>
      </c>
      <c r="N194" s="151" t="s">
        <v>74</v>
      </c>
      <c r="O194" s="151" t="s">
        <v>325</v>
      </c>
      <c r="P194" s="151">
        <v>65.2</v>
      </c>
      <c r="Q194" s="152">
        <v>650.0</v>
      </c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</row>
    <row r="195">
      <c r="A195" s="139" t="str">
        <f t="shared" si="14"/>
        <v>EmmaHORN</v>
      </c>
      <c r="B195" s="139">
        <v>2.0</v>
      </c>
      <c r="C195" s="153" t="s">
        <v>443</v>
      </c>
      <c r="D195" s="150" t="s">
        <v>99</v>
      </c>
      <c r="E195" s="150" t="s">
        <v>74</v>
      </c>
      <c r="G195" s="139">
        <v>83.6</v>
      </c>
      <c r="H195" s="139">
        <v>598.0</v>
      </c>
      <c r="J195" s="139" t="str">
        <f t="shared" si="15"/>
        <v>MaloryWAGNER</v>
      </c>
      <c r="K195" s="139">
        <v>2.0</v>
      </c>
      <c r="L195" s="151" t="s">
        <v>335</v>
      </c>
      <c r="M195" s="151" t="s">
        <v>106</v>
      </c>
      <c r="N195" s="151" t="s">
        <v>74</v>
      </c>
      <c r="O195" s="151" t="s">
        <v>344</v>
      </c>
      <c r="P195" s="151">
        <v>59.2</v>
      </c>
      <c r="Q195" s="152">
        <v>598.0</v>
      </c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</row>
    <row r="196">
      <c r="A196" s="139" t="str">
        <f t="shared" si="14"/>
        <v>IndraBROWN</v>
      </c>
      <c r="B196" s="139">
        <v>3.0</v>
      </c>
      <c r="C196" s="150" t="s">
        <v>320</v>
      </c>
      <c r="D196" s="150" t="s">
        <v>114</v>
      </c>
      <c r="E196" s="150" t="s">
        <v>87</v>
      </c>
      <c r="G196" s="139">
        <v>52.4</v>
      </c>
      <c r="H196" s="139">
        <v>550.16</v>
      </c>
      <c r="J196" s="139" t="str">
        <f t="shared" si="15"/>
        <v>MikkaSIMONSEN</v>
      </c>
      <c r="K196" s="139">
        <v>3.0</v>
      </c>
      <c r="L196" s="151" t="s">
        <v>446</v>
      </c>
      <c r="M196" s="151" t="s">
        <v>447</v>
      </c>
      <c r="N196" s="151" t="s">
        <v>74</v>
      </c>
      <c r="O196" s="151" t="s">
        <v>325</v>
      </c>
      <c r="P196" s="151">
        <v>52.2</v>
      </c>
      <c r="Q196" s="152">
        <v>550.16</v>
      </c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</row>
    <row r="197">
      <c r="A197" s="139" t="str">
        <f t="shared" si="14"/>
        <v>ZoeHENDERSON</v>
      </c>
      <c r="B197" s="139">
        <v>4.0</v>
      </c>
      <c r="C197" s="150" t="s">
        <v>328</v>
      </c>
      <c r="D197" s="150" t="s">
        <v>97</v>
      </c>
      <c r="E197" s="150" t="s">
        <v>87</v>
      </c>
      <c r="G197" s="139">
        <v>47.8</v>
      </c>
      <c r="H197" s="139">
        <v>506.15</v>
      </c>
      <c r="J197" s="139" t="str">
        <f t="shared" si="15"/>
        <v>NyahSHOPLAND</v>
      </c>
      <c r="K197" s="139">
        <v>4.0</v>
      </c>
      <c r="L197" s="151" t="s">
        <v>332</v>
      </c>
      <c r="M197" s="151" t="s">
        <v>104</v>
      </c>
      <c r="N197" s="151" t="s">
        <v>87</v>
      </c>
      <c r="O197" s="151" t="s">
        <v>21</v>
      </c>
      <c r="P197" s="151">
        <v>49.6</v>
      </c>
      <c r="Q197" s="152">
        <v>506.15</v>
      </c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</row>
    <row r="198">
      <c r="A198" s="139" t="str">
        <f t="shared" si="14"/>
        <v>LottieKING</v>
      </c>
      <c r="B198" s="139">
        <v>5.0</v>
      </c>
      <c r="C198" s="150" t="s">
        <v>345</v>
      </c>
      <c r="D198" s="150" t="s">
        <v>144</v>
      </c>
      <c r="E198" s="150" t="s">
        <v>87</v>
      </c>
      <c r="G198" s="139">
        <v>46.6</v>
      </c>
      <c r="H198" s="139">
        <v>465.66</v>
      </c>
      <c r="J198" s="139" t="str">
        <f t="shared" si="15"/>
        <v>LottieKING</v>
      </c>
      <c r="K198" s="139">
        <v>5.0</v>
      </c>
      <c r="L198" s="151" t="s">
        <v>345</v>
      </c>
      <c r="M198" s="151" t="s">
        <v>144</v>
      </c>
      <c r="N198" s="151" t="s">
        <v>87</v>
      </c>
      <c r="O198" s="151" t="s">
        <v>22</v>
      </c>
      <c r="P198" s="151">
        <v>48.8</v>
      </c>
      <c r="Q198" s="152">
        <v>465.66</v>
      </c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</row>
    <row r="199">
      <c r="A199" s="139" t="str">
        <f t="shared" si="14"/>
        <v>EmelieMCCAUGHEY</v>
      </c>
      <c r="B199" s="139">
        <v>6.0</v>
      </c>
      <c r="C199" s="150" t="s">
        <v>312</v>
      </c>
      <c r="D199" s="150" t="s">
        <v>78</v>
      </c>
      <c r="E199" s="150" t="s">
        <v>74</v>
      </c>
      <c r="G199" s="139">
        <v>37.8</v>
      </c>
      <c r="H199" s="139">
        <v>428.4</v>
      </c>
      <c r="J199" s="139" t="str">
        <f t="shared" si="15"/>
        <v>EmelieMCCAUGHEY</v>
      </c>
      <c r="K199" s="139">
        <v>6.0</v>
      </c>
      <c r="L199" s="151" t="s">
        <v>312</v>
      </c>
      <c r="M199" s="151" t="s">
        <v>78</v>
      </c>
      <c r="N199" s="151" t="s">
        <v>74</v>
      </c>
      <c r="O199" s="151" t="s">
        <v>24</v>
      </c>
      <c r="P199" s="151">
        <v>47.6</v>
      </c>
      <c r="Q199" s="152">
        <v>428.4</v>
      </c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</row>
    <row r="200">
      <c r="A200" s="139" t="str">
        <f t="shared" si="14"/>
        <v>BobbiWOODEN</v>
      </c>
      <c r="B200" s="139">
        <v>7.0</v>
      </c>
      <c r="C200" s="150" t="s">
        <v>308</v>
      </c>
      <c r="D200" s="150" t="s">
        <v>75</v>
      </c>
      <c r="E200" s="150" t="s">
        <v>74</v>
      </c>
      <c r="G200" s="139">
        <v>35.4</v>
      </c>
      <c r="H200" s="139">
        <v>394.13</v>
      </c>
      <c r="J200" s="139" t="str">
        <f t="shared" si="15"/>
        <v>EmmaSCHOLEFIELD</v>
      </c>
      <c r="K200" s="139">
        <v>7.0</v>
      </c>
      <c r="L200" s="151" t="s">
        <v>321</v>
      </c>
      <c r="M200" s="151" t="s">
        <v>99</v>
      </c>
      <c r="N200" s="151" t="s">
        <v>66</v>
      </c>
      <c r="O200" s="151" t="s">
        <v>24</v>
      </c>
      <c r="P200" s="151">
        <v>46.0</v>
      </c>
      <c r="Q200" s="152">
        <v>394.13</v>
      </c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</row>
    <row r="201">
      <c r="A201" s="139" t="str">
        <f t="shared" si="14"/>
        <v>NyahSHOPLAND</v>
      </c>
      <c r="B201" s="139">
        <v>8.0</v>
      </c>
      <c r="C201" s="150" t="s">
        <v>332</v>
      </c>
      <c r="D201" s="150" t="s">
        <v>104</v>
      </c>
      <c r="E201" s="150" t="s">
        <v>87</v>
      </c>
      <c r="G201" s="139">
        <v>34.4</v>
      </c>
      <c r="H201" s="139">
        <v>362.6</v>
      </c>
      <c r="J201" s="139" t="str">
        <f t="shared" si="15"/>
        <v>MaggieSUTHERLAND</v>
      </c>
      <c r="K201" s="139">
        <v>8.0</v>
      </c>
      <c r="L201" s="151" t="s">
        <v>331</v>
      </c>
      <c r="M201" s="151" t="s">
        <v>88</v>
      </c>
      <c r="N201" s="151" t="s">
        <v>74</v>
      </c>
      <c r="O201" s="151" t="s">
        <v>21</v>
      </c>
      <c r="P201" s="151">
        <v>45.6</v>
      </c>
      <c r="Q201" s="152">
        <v>362.6</v>
      </c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</row>
    <row r="202">
      <c r="A202" s="139" t="str">
        <f t="shared" si="14"/>
        <v>EvaTROTTIER</v>
      </c>
      <c r="B202" s="139">
        <v>9.0</v>
      </c>
      <c r="C202" s="150" t="s">
        <v>337</v>
      </c>
      <c r="D202" s="150" t="s">
        <v>110</v>
      </c>
      <c r="E202" s="150" t="s">
        <v>74</v>
      </c>
      <c r="G202" s="139">
        <v>33.0</v>
      </c>
      <c r="H202" s="139">
        <v>333.59</v>
      </c>
      <c r="J202" s="139" t="str">
        <f t="shared" si="15"/>
        <v>SageBOOTH</v>
      </c>
      <c r="K202" s="139">
        <v>9.0</v>
      </c>
      <c r="L202" s="151" t="s">
        <v>329</v>
      </c>
      <c r="M202" s="151" t="s">
        <v>93</v>
      </c>
      <c r="N202" s="151" t="s">
        <v>87</v>
      </c>
      <c r="O202" s="151" t="s">
        <v>325</v>
      </c>
      <c r="P202" s="151">
        <v>44.2</v>
      </c>
      <c r="Q202" s="152">
        <v>333.59</v>
      </c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</row>
    <row r="203">
      <c r="A203" s="139" t="str">
        <f t="shared" si="14"/>
        <v>MayaSMITH</v>
      </c>
      <c r="B203" s="139">
        <v>10.0</v>
      </c>
      <c r="C203" s="150" t="s">
        <v>315</v>
      </c>
      <c r="D203" s="150" t="s">
        <v>56</v>
      </c>
      <c r="E203" s="150" t="s">
        <v>74</v>
      </c>
      <c r="G203" s="139">
        <v>29.4</v>
      </c>
      <c r="H203" s="139">
        <v>306.9</v>
      </c>
      <c r="J203" s="139" t="str">
        <f t="shared" si="15"/>
        <v>MeghanCALDER</v>
      </c>
      <c r="K203" s="139">
        <v>10.0</v>
      </c>
      <c r="L203" s="151" t="s">
        <v>343</v>
      </c>
      <c r="M203" s="151" t="s">
        <v>101</v>
      </c>
      <c r="N203" s="151" t="s">
        <v>87</v>
      </c>
      <c r="O203" s="151" t="s">
        <v>344</v>
      </c>
      <c r="P203" s="151">
        <v>42.2</v>
      </c>
      <c r="Q203" s="152">
        <v>306.9</v>
      </c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</row>
    <row r="204">
      <c r="A204" s="139" t="str">
        <f t="shared" si="14"/>
        <v>MaggieSUTHERLAND</v>
      </c>
      <c r="B204" s="139">
        <v>11.0</v>
      </c>
      <c r="C204" s="150" t="s">
        <v>331</v>
      </c>
      <c r="D204" s="150" t="s">
        <v>88</v>
      </c>
      <c r="E204" s="150" t="s">
        <v>74</v>
      </c>
      <c r="G204" s="139">
        <v>29.2</v>
      </c>
      <c r="H204" s="139">
        <v>282.35</v>
      </c>
      <c r="J204" s="139" t="str">
        <f t="shared" si="15"/>
        <v>MayaSMITH</v>
      </c>
      <c r="K204" s="139">
        <v>11.0</v>
      </c>
      <c r="L204" s="151" t="s">
        <v>315</v>
      </c>
      <c r="M204" s="151" t="s">
        <v>56</v>
      </c>
      <c r="N204" s="151" t="s">
        <v>74</v>
      </c>
      <c r="O204" s="151" t="s">
        <v>310</v>
      </c>
      <c r="P204" s="151">
        <v>42.0</v>
      </c>
      <c r="Q204" s="152">
        <v>282.35</v>
      </c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</row>
    <row r="205">
      <c r="A205" s="139" t="str">
        <f t="shared" si="14"/>
        <v>MaloryWAGNER</v>
      </c>
      <c r="B205" s="139">
        <v>12.0</v>
      </c>
      <c r="C205" s="150" t="s">
        <v>335</v>
      </c>
      <c r="D205" s="150" t="s">
        <v>106</v>
      </c>
      <c r="E205" s="150" t="s">
        <v>74</v>
      </c>
      <c r="G205" s="139">
        <v>25.6</v>
      </c>
      <c r="H205" s="139">
        <v>259.76</v>
      </c>
      <c r="J205" s="139" t="str">
        <f t="shared" si="15"/>
        <v>LaurenKELLEY</v>
      </c>
      <c r="K205" s="139">
        <v>12.0</v>
      </c>
      <c r="L205" s="151" t="s">
        <v>318</v>
      </c>
      <c r="M205" s="151" t="s">
        <v>95</v>
      </c>
      <c r="N205" s="151" t="s">
        <v>74</v>
      </c>
      <c r="O205" s="151" t="s">
        <v>325</v>
      </c>
      <c r="P205" s="151">
        <v>40.6</v>
      </c>
      <c r="Q205" s="152">
        <v>259.76</v>
      </c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</row>
    <row r="206">
      <c r="A206" s="139" t="str">
        <f t="shared" si="14"/>
        <v>ZolaWENZLAWE</v>
      </c>
      <c r="B206" s="139">
        <v>13.0</v>
      </c>
      <c r="C206" s="150" t="s">
        <v>322</v>
      </c>
      <c r="D206" s="150" t="s">
        <v>108</v>
      </c>
      <c r="E206" s="150" t="s">
        <v>74</v>
      </c>
      <c r="G206" s="139">
        <v>23.4</v>
      </c>
      <c r="H206" s="139">
        <v>238.98</v>
      </c>
      <c r="J206" s="139" t="str">
        <f t="shared" si="15"/>
        <v>MirandaHELVOIGT</v>
      </c>
      <c r="K206" s="139">
        <v>13.0</v>
      </c>
      <c r="L206" s="151" t="s">
        <v>314</v>
      </c>
      <c r="M206" s="151" t="s">
        <v>72</v>
      </c>
      <c r="N206" s="151" t="s">
        <v>74</v>
      </c>
      <c r="O206" s="151" t="s">
        <v>310</v>
      </c>
      <c r="P206" s="151">
        <v>33.8</v>
      </c>
      <c r="Q206" s="152">
        <v>238.98</v>
      </c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</row>
    <row r="207">
      <c r="A207" s="139" t="str">
        <f t="shared" si="14"/>
        <v>SageBOOTH</v>
      </c>
      <c r="B207" s="139">
        <v>14.0</v>
      </c>
      <c r="C207" s="150" t="s">
        <v>329</v>
      </c>
      <c r="D207" s="150" t="s">
        <v>93</v>
      </c>
      <c r="E207" s="150" t="s">
        <v>87</v>
      </c>
      <c r="G207" s="139">
        <v>21.2</v>
      </c>
      <c r="H207" s="139">
        <v>219.86</v>
      </c>
      <c r="J207" s="139" t="str">
        <f t="shared" si="15"/>
        <v>ZyahHEALEY</v>
      </c>
      <c r="K207" s="139">
        <v>14.0</v>
      </c>
      <c r="L207" s="151" t="s">
        <v>352</v>
      </c>
      <c r="M207" s="151" t="s">
        <v>353</v>
      </c>
      <c r="N207" s="151" t="s">
        <v>87</v>
      </c>
      <c r="O207" s="151" t="s">
        <v>448</v>
      </c>
      <c r="P207" s="151">
        <v>32.4</v>
      </c>
      <c r="Q207" s="152">
        <v>219.86</v>
      </c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</row>
    <row r="208">
      <c r="A208" s="139" t="str">
        <f t="shared" si="14"/>
        <v>MikkaSIMONSEN</v>
      </c>
      <c r="B208" s="139">
        <v>15.0</v>
      </c>
      <c r="C208" s="150" t="s">
        <v>446</v>
      </c>
      <c r="D208" s="150" t="s">
        <v>447</v>
      </c>
      <c r="E208" s="150" t="s">
        <v>74</v>
      </c>
      <c r="G208" s="139">
        <v>16.4</v>
      </c>
      <c r="H208" s="139">
        <v>202.28</v>
      </c>
      <c r="J208" s="139" t="str">
        <f t="shared" si="15"/>
        <v>KaiyaROBIN</v>
      </c>
      <c r="K208" s="139">
        <v>15.0</v>
      </c>
      <c r="L208" s="151" t="s">
        <v>359</v>
      </c>
      <c r="M208" s="151" t="s">
        <v>360</v>
      </c>
      <c r="N208" s="151" t="s">
        <v>74</v>
      </c>
      <c r="O208" s="151" t="s">
        <v>448</v>
      </c>
      <c r="P208" s="151">
        <v>29.8</v>
      </c>
      <c r="Q208" s="152">
        <v>202.28</v>
      </c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</row>
    <row r="209">
      <c r="A209" s="139" t="str">
        <f t="shared" si="14"/>
        <v>TessaPRETTO</v>
      </c>
      <c r="B209" s="139">
        <v>16.0</v>
      </c>
      <c r="C209" s="150" t="s">
        <v>361</v>
      </c>
      <c r="D209" s="150" t="s">
        <v>362</v>
      </c>
      <c r="E209" s="150" t="s">
        <v>66</v>
      </c>
      <c r="G209" s="139">
        <v>16.2</v>
      </c>
      <c r="H209" s="139">
        <v>186.09</v>
      </c>
      <c r="J209" s="139" t="str">
        <f t="shared" si="15"/>
        <v>TessaPRETTO</v>
      </c>
      <c r="K209" s="139">
        <v>16.0</v>
      </c>
      <c r="L209" s="151" t="s">
        <v>361</v>
      </c>
      <c r="M209" s="151" t="s">
        <v>362</v>
      </c>
      <c r="N209" s="151" t="s">
        <v>66</v>
      </c>
      <c r="O209" s="151" t="s">
        <v>448</v>
      </c>
      <c r="P209" s="151">
        <v>26.2</v>
      </c>
      <c r="Q209" s="152">
        <v>186.09</v>
      </c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>
      <c r="A210" s="139" t="str">
        <f t="shared" si="14"/>
        <v>CharlieWEYMAN</v>
      </c>
      <c r="B210" s="139">
        <v>17.0</v>
      </c>
      <c r="C210" s="150" t="s">
        <v>338</v>
      </c>
      <c r="D210" s="150" t="s">
        <v>137</v>
      </c>
      <c r="E210" s="150" t="s">
        <v>74</v>
      </c>
      <c r="G210" s="139">
        <v>15.0</v>
      </c>
      <c r="H210" s="139">
        <v>171.21</v>
      </c>
      <c r="J210" s="139" t="str">
        <f t="shared" si="15"/>
        <v>AnnikaROBERTS</v>
      </c>
      <c r="K210" s="139">
        <v>17.0</v>
      </c>
      <c r="L210" s="151" t="s">
        <v>348</v>
      </c>
      <c r="M210" s="151" t="s">
        <v>67</v>
      </c>
      <c r="N210" s="151" t="s">
        <v>74</v>
      </c>
      <c r="O210" s="151" t="s">
        <v>20</v>
      </c>
      <c r="P210" s="151">
        <v>21.4</v>
      </c>
      <c r="Q210" s="152">
        <v>171.21</v>
      </c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</row>
    <row r="211">
      <c r="A211" s="139" t="str">
        <f t="shared" si="14"/>
        <v>KaiyaROBIN</v>
      </c>
      <c r="B211" s="139">
        <v>18.0</v>
      </c>
      <c r="C211" s="150" t="s">
        <v>359</v>
      </c>
      <c r="D211" s="150" t="s">
        <v>360</v>
      </c>
      <c r="E211" s="150" t="s">
        <v>74</v>
      </c>
      <c r="G211" s="139">
        <v>14.0</v>
      </c>
      <c r="H211" s="139">
        <v>157.51</v>
      </c>
      <c r="J211" s="139" t="str">
        <f t="shared" si="15"/>
        <v>CharlieWEYMAN</v>
      </c>
      <c r="K211" s="139">
        <v>18.0</v>
      </c>
      <c r="L211" s="151" t="s">
        <v>338</v>
      </c>
      <c r="M211" s="151" t="s">
        <v>137</v>
      </c>
      <c r="N211" s="151" t="s">
        <v>74</v>
      </c>
      <c r="O211" s="151" t="s">
        <v>21</v>
      </c>
      <c r="P211" s="151">
        <v>7.8</v>
      </c>
      <c r="Q211" s="152">
        <v>157.51</v>
      </c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</row>
    <row r="212">
      <c r="A212" s="139" t="str">
        <f t="shared" si="14"/>
        <v>MeghanCALDER</v>
      </c>
      <c r="B212" s="139">
        <v>19.0</v>
      </c>
      <c r="C212" s="150" t="s">
        <v>343</v>
      </c>
      <c r="D212" s="150" t="s">
        <v>101</v>
      </c>
      <c r="E212" s="150" t="s">
        <v>87</v>
      </c>
      <c r="G212" s="139">
        <v>14.2</v>
      </c>
      <c r="H212" s="139">
        <v>144.91</v>
      </c>
      <c r="J212" s="139" t="str">
        <f t="shared" si="15"/>
        <v>TulaKERSTEN</v>
      </c>
      <c r="K212" s="151">
        <v>19.0</v>
      </c>
      <c r="L212" s="151" t="s">
        <v>342</v>
      </c>
      <c r="M212" s="151" t="s">
        <v>139</v>
      </c>
      <c r="N212" s="151" t="s">
        <v>74</v>
      </c>
      <c r="O212" s="151" t="s">
        <v>325</v>
      </c>
      <c r="P212" s="151" t="s">
        <v>421</v>
      </c>
      <c r="Q212" s="151">
        <v>0.0</v>
      </c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</row>
    <row r="213">
      <c r="A213" s="139" t="str">
        <f t="shared" si="14"/>
        <v>JuliaBALCHEN</v>
      </c>
      <c r="B213" s="139">
        <v>20.0</v>
      </c>
      <c r="C213" s="150" t="s">
        <v>444</v>
      </c>
      <c r="D213" s="150" t="s">
        <v>445</v>
      </c>
      <c r="E213" s="150" t="s">
        <v>74</v>
      </c>
      <c r="G213" s="156">
        <v>7.6</v>
      </c>
      <c r="H213" s="139">
        <v>133.32</v>
      </c>
      <c r="J213" s="139" t="str">
        <f t="shared" si="15"/>
        <v>AnnikaCOOPER</v>
      </c>
      <c r="K213" s="151">
        <v>19.0</v>
      </c>
      <c r="L213" s="151" t="s">
        <v>309</v>
      </c>
      <c r="M213" s="151" t="s">
        <v>67</v>
      </c>
      <c r="N213" s="151" t="s">
        <v>66</v>
      </c>
      <c r="O213" s="151" t="s">
        <v>310</v>
      </c>
      <c r="P213" s="151" t="s">
        <v>421</v>
      </c>
      <c r="Q213" s="151">
        <v>0.0</v>
      </c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</row>
    <row r="214">
      <c r="A214" s="139" t="str">
        <f t="shared" si="14"/>
        <v>RileyPRENTICE</v>
      </c>
      <c r="B214" s="139">
        <v>21.0</v>
      </c>
      <c r="C214" s="150" t="s">
        <v>327</v>
      </c>
      <c r="D214" s="150" t="s">
        <v>119</v>
      </c>
      <c r="E214" s="150" t="s">
        <v>74</v>
      </c>
      <c r="G214" s="156">
        <v>4.6</v>
      </c>
      <c r="H214" s="139">
        <v>122.65</v>
      </c>
      <c r="J214" s="139" t="str">
        <f t="shared" si="15"/>
        <v>ZolaWENZLAWE</v>
      </c>
      <c r="K214" s="151">
        <v>19.0</v>
      </c>
      <c r="L214" s="151" t="s">
        <v>322</v>
      </c>
      <c r="M214" s="151" t="s">
        <v>108</v>
      </c>
      <c r="N214" s="151" t="s">
        <v>74</v>
      </c>
      <c r="O214" s="151" t="s">
        <v>21</v>
      </c>
      <c r="P214" s="151" t="s">
        <v>421</v>
      </c>
      <c r="Q214" s="151">
        <v>0.0</v>
      </c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</row>
    <row r="215">
      <c r="A215" s="139" t="str">
        <f t="shared" si="14"/>
        <v>PoppyCLEMENSON</v>
      </c>
      <c r="B215" s="139">
        <v>22.0</v>
      </c>
      <c r="C215" s="150" t="s">
        <v>340</v>
      </c>
      <c r="D215" s="150" t="s">
        <v>341</v>
      </c>
      <c r="E215" s="150" t="s">
        <v>87</v>
      </c>
      <c r="G215" s="150"/>
      <c r="H215" s="139"/>
      <c r="J215" s="139" t="str">
        <f t="shared" si="15"/>
        <v>EvaTROTTIER</v>
      </c>
      <c r="K215" s="151">
        <v>19.0</v>
      </c>
      <c r="L215" s="151" t="s">
        <v>337</v>
      </c>
      <c r="M215" s="151" t="s">
        <v>110</v>
      </c>
      <c r="N215" s="151" t="s">
        <v>74</v>
      </c>
      <c r="O215" s="151" t="s">
        <v>21</v>
      </c>
      <c r="P215" s="151" t="s">
        <v>421</v>
      </c>
      <c r="Q215" s="151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</row>
    <row r="216">
      <c r="A216" s="139" t="str">
        <f t="shared" si="14"/>
        <v>LaurenKELLEY</v>
      </c>
      <c r="B216" s="139">
        <v>23.0</v>
      </c>
      <c r="C216" s="150" t="s">
        <v>318</v>
      </c>
      <c r="D216" s="150" t="s">
        <v>95</v>
      </c>
      <c r="E216" s="150" t="s">
        <v>74</v>
      </c>
      <c r="G216" s="150"/>
      <c r="H216" s="139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</row>
    <row r="217">
      <c r="A217" s="139" t="str">
        <f t="shared" si="14"/>
        <v/>
      </c>
      <c r="B217" s="150"/>
      <c r="C217" s="150"/>
      <c r="D217" s="150"/>
      <c r="E217" s="150"/>
      <c r="G217" s="150"/>
      <c r="H217" s="150">
        <f>sum(H194:H214)</f>
        <v>6714.51</v>
      </c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</row>
    <row r="218">
      <c r="A218" s="139"/>
      <c r="B218" s="130" t="s">
        <v>492</v>
      </c>
      <c r="C218" s="131" t="s">
        <v>491</v>
      </c>
      <c r="D218" s="131" t="s">
        <v>358</v>
      </c>
      <c r="E218" s="129"/>
      <c r="G218" s="132"/>
      <c r="H218" s="129"/>
      <c r="J218" s="139"/>
      <c r="K218" s="131" t="s">
        <v>21</v>
      </c>
      <c r="L218" s="131" t="s">
        <v>491</v>
      </c>
      <c r="M218" s="131" t="s">
        <v>358</v>
      </c>
      <c r="N218" s="129"/>
      <c r="P218" s="132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</row>
    <row r="219">
      <c r="A219" s="139"/>
      <c r="B219" s="147"/>
      <c r="C219" s="147"/>
      <c r="D219" s="147"/>
      <c r="E219" s="147"/>
      <c r="G219" s="147"/>
      <c r="H219" s="147"/>
      <c r="J219" s="139"/>
      <c r="K219" s="147"/>
      <c r="L219" s="147"/>
      <c r="M219" s="147"/>
      <c r="N219" s="147"/>
      <c r="P219" s="147"/>
      <c r="Q219" s="147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</row>
    <row r="220">
      <c r="A220" s="134" t="s">
        <v>36</v>
      </c>
      <c r="B220" s="134" t="s">
        <v>303</v>
      </c>
      <c r="C220" s="134" t="s">
        <v>304</v>
      </c>
      <c r="D220" s="134" t="s">
        <v>305</v>
      </c>
      <c r="E220" s="134" t="s">
        <v>41</v>
      </c>
      <c r="F220" s="134" t="s">
        <v>306</v>
      </c>
      <c r="G220" s="135" t="s">
        <v>0</v>
      </c>
      <c r="H220" s="135" t="s">
        <v>307</v>
      </c>
      <c r="J220" s="134" t="s">
        <v>36</v>
      </c>
      <c r="K220" s="134" t="s">
        <v>303</v>
      </c>
      <c r="L220" s="134" t="s">
        <v>304</v>
      </c>
      <c r="M220" s="134" t="s">
        <v>305</v>
      </c>
      <c r="N220" s="134" t="s">
        <v>41</v>
      </c>
      <c r="O220" s="134" t="s">
        <v>306</v>
      </c>
      <c r="P220" s="135" t="s">
        <v>0</v>
      </c>
      <c r="Q220" s="135" t="s">
        <v>307</v>
      </c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</row>
    <row r="221">
      <c r="A221" s="139" t="str">
        <f t="shared" ref="A221:A286" si="16">concatenate(D221,C221)</f>
        <v>JudeOLIVER</v>
      </c>
      <c r="B221" s="139">
        <v>1.0</v>
      </c>
      <c r="C221" s="150" t="s">
        <v>382</v>
      </c>
      <c r="D221" s="150" t="s">
        <v>188</v>
      </c>
      <c r="E221" s="150" t="s">
        <v>185</v>
      </c>
      <c r="G221" s="139">
        <v>93.2</v>
      </c>
      <c r="H221" s="139">
        <v>650.0</v>
      </c>
      <c r="J221" s="139" t="str">
        <f t="shared" ref="J221:J293" si="17">concatenate(M221,L221)</f>
        <v>DrewCHRISTENSEN</v>
      </c>
      <c r="K221" s="139">
        <v>1.0</v>
      </c>
      <c r="L221" s="151" t="s">
        <v>453</v>
      </c>
      <c r="M221" s="151" t="s">
        <v>454</v>
      </c>
      <c r="N221" s="151" t="s">
        <v>170</v>
      </c>
      <c r="O221" s="151" t="s">
        <v>22</v>
      </c>
      <c r="P221" s="151">
        <v>80.8</v>
      </c>
      <c r="Q221" s="139">
        <v>650.0</v>
      </c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</row>
    <row r="222">
      <c r="A222" s="139" t="str">
        <f t="shared" si="16"/>
        <v>DrewCHRISTENSEN</v>
      </c>
      <c r="B222" s="139">
        <v>2.0</v>
      </c>
      <c r="C222" s="150" t="s">
        <v>453</v>
      </c>
      <c r="D222" s="150" t="s">
        <v>454</v>
      </c>
      <c r="E222" s="150" t="s">
        <v>170</v>
      </c>
      <c r="G222" s="139">
        <v>86.8</v>
      </c>
      <c r="H222" s="139">
        <v>611.0</v>
      </c>
      <c r="J222" s="139" t="str">
        <f t="shared" si="17"/>
        <v>LandonOWEN-MOLD</v>
      </c>
      <c r="K222" s="139">
        <v>2.0</v>
      </c>
      <c r="L222" s="151" t="s">
        <v>451</v>
      </c>
      <c r="M222" s="151" t="s">
        <v>452</v>
      </c>
      <c r="N222" s="151" t="s">
        <v>164</v>
      </c>
      <c r="O222" s="151" t="s">
        <v>325</v>
      </c>
      <c r="P222" s="151">
        <v>80.4</v>
      </c>
      <c r="Q222" s="139">
        <v>611.0</v>
      </c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</row>
    <row r="223">
      <c r="A223" s="139" t="str">
        <f t="shared" si="16"/>
        <v>LucasBALL</v>
      </c>
      <c r="B223" s="139">
        <v>3.0</v>
      </c>
      <c r="C223" s="150" t="s">
        <v>449</v>
      </c>
      <c r="D223" s="150" t="s">
        <v>450</v>
      </c>
      <c r="E223" s="150" t="s">
        <v>170</v>
      </c>
      <c r="G223" s="139">
        <v>86.0</v>
      </c>
      <c r="H223" s="139">
        <v>574.34</v>
      </c>
      <c r="J223" s="139" t="str">
        <f t="shared" si="17"/>
        <v>JudeOLIVER</v>
      </c>
      <c r="K223" s="139">
        <v>3.0</v>
      </c>
      <c r="L223" s="151" t="s">
        <v>382</v>
      </c>
      <c r="M223" s="151" t="s">
        <v>188</v>
      </c>
      <c r="N223" s="151" t="s">
        <v>185</v>
      </c>
      <c r="O223" s="151" t="s">
        <v>325</v>
      </c>
      <c r="P223" s="151">
        <v>78.2</v>
      </c>
      <c r="Q223" s="139">
        <v>574.34</v>
      </c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</row>
    <row r="224">
      <c r="A224" s="139" t="str">
        <f t="shared" si="16"/>
        <v>CalebJOHNSON</v>
      </c>
      <c r="B224" s="139">
        <v>4.0</v>
      </c>
      <c r="C224" s="150" t="s">
        <v>366</v>
      </c>
      <c r="D224" s="150" t="s">
        <v>460</v>
      </c>
      <c r="E224" s="150" t="s">
        <v>164</v>
      </c>
      <c r="G224" s="139">
        <v>84.4</v>
      </c>
      <c r="H224" s="139">
        <v>539.88</v>
      </c>
      <c r="J224" s="139" t="str">
        <f t="shared" si="17"/>
        <v>RyderHENNESSY</v>
      </c>
      <c r="K224" s="139">
        <v>4.0</v>
      </c>
      <c r="L224" s="151" t="s">
        <v>455</v>
      </c>
      <c r="M224" s="151" t="s">
        <v>456</v>
      </c>
      <c r="N224" s="151" t="s">
        <v>164</v>
      </c>
      <c r="O224" s="151" t="s">
        <v>325</v>
      </c>
      <c r="P224" s="151">
        <v>77.2</v>
      </c>
      <c r="Q224" s="139">
        <v>539.88</v>
      </c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</row>
    <row r="225">
      <c r="A225" s="139" t="str">
        <f t="shared" si="16"/>
        <v>ElijahKRUMME</v>
      </c>
      <c r="B225" s="139">
        <v>4.0</v>
      </c>
      <c r="C225" s="150" t="s">
        <v>385</v>
      </c>
      <c r="D225" s="150" t="s">
        <v>209</v>
      </c>
      <c r="E225" s="150" t="s">
        <v>185</v>
      </c>
      <c r="G225" s="139">
        <v>75.8</v>
      </c>
      <c r="H225" s="139">
        <v>507.49</v>
      </c>
      <c r="J225" s="139" t="str">
        <f t="shared" si="17"/>
        <v>DexterMCPHERSON</v>
      </c>
      <c r="K225" s="139">
        <v>5.0</v>
      </c>
      <c r="L225" s="151" t="s">
        <v>462</v>
      </c>
      <c r="M225" s="151" t="s">
        <v>463</v>
      </c>
      <c r="N225" s="151" t="s">
        <v>164</v>
      </c>
      <c r="O225" s="151" t="s">
        <v>325</v>
      </c>
      <c r="P225" s="151">
        <v>74.0</v>
      </c>
      <c r="Q225" s="139">
        <v>507.49</v>
      </c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</row>
    <row r="226">
      <c r="A226" s="139" t="str">
        <f t="shared" si="16"/>
        <v>KristianSTOLL</v>
      </c>
      <c r="B226" s="139">
        <v>6.0</v>
      </c>
      <c r="C226" s="150" t="s">
        <v>470</v>
      </c>
      <c r="D226" s="150" t="s">
        <v>468</v>
      </c>
      <c r="E226" s="150" t="s">
        <v>185</v>
      </c>
      <c r="G226" s="139">
        <v>73.6</v>
      </c>
      <c r="H226" s="139">
        <v>477.04</v>
      </c>
      <c r="J226" s="139" t="str">
        <f t="shared" si="17"/>
        <v>ByronLAMBERT</v>
      </c>
      <c r="K226" s="139">
        <v>6.0</v>
      </c>
      <c r="L226" s="151" t="s">
        <v>394</v>
      </c>
      <c r="M226" s="151" t="s">
        <v>252</v>
      </c>
      <c r="N226" s="151" t="s">
        <v>170</v>
      </c>
      <c r="O226" s="151" t="s">
        <v>344</v>
      </c>
      <c r="P226" s="151">
        <v>73.8</v>
      </c>
      <c r="Q226" s="139">
        <v>477.04</v>
      </c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</row>
    <row r="227">
      <c r="A227" s="139" t="str">
        <f t="shared" si="16"/>
        <v>ByronLAMBERT</v>
      </c>
      <c r="B227" s="139">
        <v>7.0</v>
      </c>
      <c r="C227" s="150" t="s">
        <v>394</v>
      </c>
      <c r="D227" s="150" t="s">
        <v>252</v>
      </c>
      <c r="E227" s="150" t="s">
        <v>170</v>
      </c>
      <c r="G227" s="139">
        <v>69.4</v>
      </c>
      <c r="H227" s="139">
        <v>448.42</v>
      </c>
      <c r="J227" s="139" t="str">
        <f t="shared" si="17"/>
        <v>RyderMCKENZIE-WHITE</v>
      </c>
      <c r="K227" s="139">
        <v>7.0</v>
      </c>
      <c r="L227" s="151" t="s">
        <v>461</v>
      </c>
      <c r="M227" s="151" t="s">
        <v>456</v>
      </c>
      <c r="N227" s="151" t="s">
        <v>170</v>
      </c>
      <c r="O227" s="151" t="s">
        <v>20</v>
      </c>
      <c r="P227" s="151">
        <v>70.0</v>
      </c>
      <c r="Q227" s="139">
        <v>448.42</v>
      </c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</row>
    <row r="228">
      <c r="A228" s="139" t="str">
        <f t="shared" si="16"/>
        <v>GraysonWITVOET</v>
      </c>
      <c r="B228" s="139">
        <v>8.0</v>
      </c>
      <c r="C228" s="150" t="s">
        <v>464</v>
      </c>
      <c r="D228" s="150" t="s">
        <v>465</v>
      </c>
      <c r="E228" s="150" t="s">
        <v>170</v>
      </c>
      <c r="G228" s="139">
        <v>67.8</v>
      </c>
      <c r="H228" s="139">
        <v>421.51</v>
      </c>
      <c r="J228" s="139" t="str">
        <f t="shared" si="17"/>
        <v>GriffinPATERSON</v>
      </c>
      <c r="K228" s="139">
        <v>8.0</v>
      </c>
      <c r="L228" s="151" t="s">
        <v>369</v>
      </c>
      <c r="M228" s="151" t="s">
        <v>190</v>
      </c>
      <c r="N228" s="151" t="s">
        <v>170</v>
      </c>
      <c r="O228" s="151" t="s">
        <v>21</v>
      </c>
      <c r="P228" s="151">
        <v>67.6</v>
      </c>
      <c r="Q228" s="139">
        <v>421.51</v>
      </c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</row>
    <row r="229">
      <c r="A229" s="139" t="str">
        <f t="shared" si="16"/>
        <v>LandonSPENCER</v>
      </c>
      <c r="B229" s="139">
        <v>9.0</v>
      </c>
      <c r="C229" s="150" t="s">
        <v>469</v>
      </c>
      <c r="D229" s="150" t="s">
        <v>452</v>
      </c>
      <c r="E229" s="150" t="s">
        <v>170</v>
      </c>
      <c r="G229" s="139">
        <v>65.8</v>
      </c>
      <c r="H229" s="139">
        <v>396.22</v>
      </c>
      <c r="J229" s="139" t="str">
        <f t="shared" si="17"/>
        <v>ConnorWHITE</v>
      </c>
      <c r="K229" s="139">
        <v>9.0</v>
      </c>
      <c r="L229" s="151" t="s">
        <v>384</v>
      </c>
      <c r="M229" s="151" t="s">
        <v>196</v>
      </c>
      <c r="N229" s="151" t="s">
        <v>170</v>
      </c>
      <c r="O229" s="151" t="s">
        <v>22</v>
      </c>
      <c r="P229" s="151">
        <v>65.6</v>
      </c>
      <c r="Q229" s="139">
        <v>396.22</v>
      </c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</row>
    <row r="230">
      <c r="A230" s="139" t="str">
        <f t="shared" si="16"/>
        <v>RoxtonDORWARD</v>
      </c>
      <c r="B230" s="139">
        <v>10.0</v>
      </c>
      <c r="C230" s="150" t="s">
        <v>378</v>
      </c>
      <c r="D230" s="150" t="s">
        <v>183</v>
      </c>
      <c r="E230" s="150" t="s">
        <v>185</v>
      </c>
      <c r="G230" s="139">
        <v>64.0</v>
      </c>
      <c r="H230" s="139">
        <v>372.45</v>
      </c>
      <c r="J230" s="139" t="str">
        <f t="shared" si="17"/>
        <v>RoxtonDORWARD</v>
      </c>
      <c r="K230" s="139">
        <v>10.0</v>
      </c>
      <c r="L230" s="151" t="s">
        <v>378</v>
      </c>
      <c r="M230" s="151" t="s">
        <v>183</v>
      </c>
      <c r="N230" s="151" t="s">
        <v>185</v>
      </c>
      <c r="O230" s="151" t="s">
        <v>22</v>
      </c>
      <c r="P230" s="151">
        <v>65.2</v>
      </c>
      <c r="Q230" s="139">
        <v>372.45</v>
      </c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</row>
    <row r="231">
      <c r="A231" s="139" t="str">
        <f t="shared" si="16"/>
        <v>LukeGAREAU</v>
      </c>
      <c r="B231" s="139">
        <v>11.0</v>
      </c>
      <c r="C231" s="150" t="s">
        <v>471</v>
      </c>
      <c r="D231" s="150" t="s">
        <v>458</v>
      </c>
      <c r="E231" s="150" t="s">
        <v>170</v>
      </c>
      <c r="G231" s="139">
        <v>60.2</v>
      </c>
      <c r="H231" s="139">
        <v>350.1</v>
      </c>
      <c r="J231" s="139" t="str">
        <f t="shared" si="17"/>
        <v>GraysonWITVOET</v>
      </c>
      <c r="K231" s="139">
        <v>11.0</v>
      </c>
      <c r="L231" s="151" t="s">
        <v>464</v>
      </c>
      <c r="M231" s="151" t="s">
        <v>465</v>
      </c>
      <c r="N231" s="151" t="s">
        <v>170</v>
      </c>
      <c r="O231" s="151" t="s">
        <v>22</v>
      </c>
      <c r="P231" s="151">
        <v>64.4</v>
      </c>
      <c r="Q231" s="139">
        <v>350.1</v>
      </c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</row>
    <row r="232">
      <c r="A232" s="139" t="str">
        <f t="shared" si="16"/>
        <v>EverettBROWN</v>
      </c>
      <c r="B232" s="139">
        <v>11.0</v>
      </c>
      <c r="C232" s="150" t="s">
        <v>320</v>
      </c>
      <c r="D232" s="150" t="s">
        <v>241</v>
      </c>
      <c r="E232" s="150" t="s">
        <v>170</v>
      </c>
      <c r="G232" s="139">
        <v>60.0</v>
      </c>
      <c r="H232" s="139">
        <v>329.09</v>
      </c>
      <c r="J232" s="139" t="str">
        <f t="shared" si="17"/>
        <v>EvanWHITE</v>
      </c>
      <c r="K232" s="139">
        <v>12.0</v>
      </c>
      <c r="L232" s="151" t="s">
        <v>384</v>
      </c>
      <c r="M232" s="151" t="s">
        <v>202</v>
      </c>
      <c r="N232" s="151" t="s">
        <v>170</v>
      </c>
      <c r="O232" s="151" t="s">
        <v>22</v>
      </c>
      <c r="P232" s="151">
        <v>61.6</v>
      </c>
      <c r="Q232" s="139">
        <v>329.09</v>
      </c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</row>
    <row r="233">
      <c r="A233" s="139" t="str">
        <f t="shared" si="16"/>
        <v>JamesBROWN</v>
      </c>
      <c r="B233" s="139">
        <v>12.0</v>
      </c>
      <c r="C233" s="150" t="s">
        <v>320</v>
      </c>
      <c r="D233" s="150" t="s">
        <v>231</v>
      </c>
      <c r="E233" s="150" t="s">
        <v>185</v>
      </c>
      <c r="G233" s="139">
        <v>57.2</v>
      </c>
      <c r="H233" s="139">
        <v>309.35</v>
      </c>
      <c r="J233" s="139" t="str">
        <f t="shared" si="17"/>
        <v>AndrewWHITTINGTON</v>
      </c>
      <c r="K233" s="139">
        <v>13.0</v>
      </c>
      <c r="L233" s="151" t="s">
        <v>404</v>
      </c>
      <c r="M233" s="151" t="s">
        <v>254</v>
      </c>
      <c r="N233" s="151" t="s">
        <v>170</v>
      </c>
      <c r="O233" s="151" t="s">
        <v>21</v>
      </c>
      <c r="P233" s="151">
        <v>60.8</v>
      </c>
      <c r="Q233" s="139">
        <v>309.35</v>
      </c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</row>
    <row r="234">
      <c r="A234" s="139" t="str">
        <f t="shared" si="16"/>
        <v>EvanWHITE</v>
      </c>
      <c r="B234" s="139">
        <v>13.0</v>
      </c>
      <c r="C234" s="150" t="s">
        <v>384</v>
      </c>
      <c r="D234" s="150" t="s">
        <v>202</v>
      </c>
      <c r="E234" s="150" t="s">
        <v>170</v>
      </c>
      <c r="G234" s="139">
        <v>55.6</v>
      </c>
      <c r="H234" s="139">
        <v>290.79</v>
      </c>
      <c r="J234" s="139" t="str">
        <f t="shared" si="17"/>
        <v>TainPRENTICE</v>
      </c>
      <c r="K234" s="139">
        <v>14.0</v>
      </c>
      <c r="L234" s="151" t="s">
        <v>327</v>
      </c>
      <c r="M234" s="151" t="s">
        <v>203</v>
      </c>
      <c r="N234" s="151" t="s">
        <v>185</v>
      </c>
      <c r="O234" s="151" t="s">
        <v>21</v>
      </c>
      <c r="P234" s="151">
        <v>60.6</v>
      </c>
      <c r="Q234" s="139">
        <v>290.79</v>
      </c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</row>
    <row r="235">
      <c r="A235" s="139" t="str">
        <f t="shared" si="16"/>
        <v>FinnHENDERSON</v>
      </c>
      <c r="B235" s="139">
        <v>14.0</v>
      </c>
      <c r="C235" s="150" t="s">
        <v>328</v>
      </c>
      <c r="D235" s="150" t="s">
        <v>229</v>
      </c>
      <c r="E235" s="150" t="s">
        <v>170</v>
      </c>
      <c r="G235" s="139">
        <v>55.4</v>
      </c>
      <c r="H235" s="139">
        <v>273.34</v>
      </c>
      <c r="J235" s="139" t="str">
        <f t="shared" si="17"/>
        <v>KhrystianCATLIN</v>
      </c>
      <c r="K235" s="139">
        <v>15.0</v>
      </c>
      <c r="L235" s="151" t="s">
        <v>435</v>
      </c>
      <c r="M235" s="151" t="s">
        <v>436</v>
      </c>
      <c r="N235" s="151" t="s">
        <v>170</v>
      </c>
      <c r="O235" s="151" t="s">
        <v>22</v>
      </c>
      <c r="P235" s="151">
        <v>60.4</v>
      </c>
      <c r="Q235" s="139">
        <v>273.34</v>
      </c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</row>
    <row r="236">
      <c r="A236" s="139" t="str">
        <f t="shared" si="16"/>
        <v>TainPRENTICE</v>
      </c>
      <c r="B236" s="139">
        <v>15.0</v>
      </c>
      <c r="C236" s="150" t="s">
        <v>327</v>
      </c>
      <c r="D236" s="150" t="s">
        <v>203</v>
      </c>
      <c r="E236" s="150" t="s">
        <v>185</v>
      </c>
      <c r="G236" s="139">
        <v>55.2</v>
      </c>
      <c r="H236" s="139">
        <v>256.94</v>
      </c>
      <c r="J236" s="139" t="str">
        <f t="shared" si="17"/>
        <v>KristianSTOLL</v>
      </c>
      <c r="K236" s="139">
        <v>16.0</v>
      </c>
      <c r="L236" s="151" t="s">
        <v>470</v>
      </c>
      <c r="M236" s="151" t="s">
        <v>468</v>
      </c>
      <c r="N236" s="151" t="s">
        <v>185</v>
      </c>
      <c r="O236" s="151" t="s">
        <v>20</v>
      </c>
      <c r="P236" s="151">
        <v>60.2</v>
      </c>
      <c r="Q236" s="139">
        <v>256.94</v>
      </c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</row>
    <row r="237">
      <c r="A237" s="139" t="str">
        <f t="shared" si="16"/>
        <v>OwenCOOPER</v>
      </c>
      <c r="B237" s="139">
        <v>16.0</v>
      </c>
      <c r="C237" s="150" t="s">
        <v>309</v>
      </c>
      <c r="D237" s="150" t="s">
        <v>169</v>
      </c>
      <c r="E237" s="150" t="s">
        <v>170</v>
      </c>
      <c r="G237" s="139">
        <v>52.2</v>
      </c>
      <c r="H237" s="139">
        <v>241.52</v>
      </c>
      <c r="J237" s="139" t="str">
        <f t="shared" si="17"/>
        <v>BenNOVECOSKY</v>
      </c>
      <c r="K237" s="139">
        <v>17.0</v>
      </c>
      <c r="L237" s="151" t="s">
        <v>373</v>
      </c>
      <c r="M237" s="151" t="s">
        <v>236</v>
      </c>
      <c r="N237" s="151" t="s">
        <v>170</v>
      </c>
      <c r="O237" s="151" t="s">
        <v>21</v>
      </c>
      <c r="P237" s="151">
        <v>59.6</v>
      </c>
      <c r="Q237" s="139">
        <v>241.52</v>
      </c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</row>
    <row r="238">
      <c r="A238" s="139" t="str">
        <f t="shared" si="16"/>
        <v>AndrewWHITTINGTON</v>
      </c>
      <c r="B238" s="139">
        <v>17.0</v>
      </c>
      <c r="C238" s="150" t="s">
        <v>404</v>
      </c>
      <c r="D238" s="150" t="s">
        <v>254</v>
      </c>
      <c r="E238" s="150" t="s">
        <v>170</v>
      </c>
      <c r="G238" s="139">
        <v>51.8</v>
      </c>
      <c r="H238" s="139">
        <v>227.03</v>
      </c>
      <c r="J238" s="139" t="str">
        <f t="shared" si="17"/>
        <v>JackBURGHAM</v>
      </c>
      <c r="K238" s="139">
        <v>18.0</v>
      </c>
      <c r="L238" s="151" t="s">
        <v>484</v>
      </c>
      <c r="M238" s="151" t="s">
        <v>245</v>
      </c>
      <c r="N238" s="151" t="s">
        <v>164</v>
      </c>
      <c r="O238" s="151" t="s">
        <v>325</v>
      </c>
      <c r="P238" s="151">
        <v>59.4</v>
      </c>
      <c r="Q238" s="139">
        <v>227.03</v>
      </c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</row>
    <row r="239">
      <c r="A239" s="139" t="str">
        <f t="shared" si="16"/>
        <v>SamDOOLEY</v>
      </c>
      <c r="B239" s="139">
        <v>18.0</v>
      </c>
      <c r="C239" s="150" t="s">
        <v>401</v>
      </c>
      <c r="D239" s="150" t="s">
        <v>238</v>
      </c>
      <c r="E239" s="150" t="s">
        <v>185</v>
      </c>
      <c r="G239" s="139">
        <v>48.4</v>
      </c>
      <c r="H239" s="139">
        <v>213.41</v>
      </c>
      <c r="J239" s="139" t="str">
        <f t="shared" si="17"/>
        <v>BoazCHIU</v>
      </c>
      <c r="K239" s="139">
        <v>19.0</v>
      </c>
      <c r="L239" s="151" t="s">
        <v>405</v>
      </c>
      <c r="M239" s="151" t="s">
        <v>275</v>
      </c>
      <c r="N239" s="151" t="s">
        <v>170</v>
      </c>
      <c r="O239" s="151" t="s">
        <v>344</v>
      </c>
      <c r="P239" s="151">
        <v>58.4</v>
      </c>
      <c r="Q239" s="139">
        <v>213.41</v>
      </c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</row>
    <row r="240">
      <c r="A240" s="139" t="str">
        <f t="shared" si="16"/>
        <v>TyREICHERT</v>
      </c>
      <c r="B240" s="139">
        <v>19.0</v>
      </c>
      <c r="C240" s="150" t="s">
        <v>418</v>
      </c>
      <c r="D240" s="150" t="s">
        <v>266</v>
      </c>
      <c r="E240" s="150" t="s">
        <v>185</v>
      </c>
      <c r="G240" s="139">
        <v>47.8</v>
      </c>
      <c r="H240" s="139">
        <v>200.61</v>
      </c>
      <c r="J240" s="139" t="str">
        <f t="shared" si="17"/>
        <v>CooperBASKO</v>
      </c>
      <c r="K240" s="139">
        <v>20.0</v>
      </c>
      <c r="L240" s="151" t="s">
        <v>459</v>
      </c>
      <c r="M240" s="151" t="s">
        <v>68</v>
      </c>
      <c r="N240" s="151" t="s">
        <v>185</v>
      </c>
      <c r="O240" s="151" t="s">
        <v>20</v>
      </c>
      <c r="P240" s="151">
        <v>56.4</v>
      </c>
      <c r="Q240" s="139">
        <v>200.61</v>
      </c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</row>
    <row r="241">
      <c r="A241" s="139" t="str">
        <f t="shared" si="16"/>
        <v>KhrystianCATLIN</v>
      </c>
      <c r="B241" s="139">
        <v>20.0</v>
      </c>
      <c r="C241" s="150" t="s">
        <v>435</v>
      </c>
      <c r="D241" s="150" t="s">
        <v>436</v>
      </c>
      <c r="E241" s="150" t="s">
        <v>170</v>
      </c>
      <c r="G241" s="139">
        <v>47.8</v>
      </c>
      <c r="H241" s="139">
        <v>188.57</v>
      </c>
      <c r="J241" s="139" t="str">
        <f t="shared" si="17"/>
        <v>JaxsonMILLER</v>
      </c>
      <c r="K241" s="139">
        <v>21.0</v>
      </c>
      <c r="L241" s="151" t="s">
        <v>457</v>
      </c>
      <c r="M241" s="151" t="s">
        <v>485</v>
      </c>
      <c r="N241" s="151" t="s">
        <v>170</v>
      </c>
      <c r="O241" s="151" t="s">
        <v>21</v>
      </c>
      <c r="P241" s="151">
        <v>55.6</v>
      </c>
      <c r="Q241" s="139">
        <v>188.57</v>
      </c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</row>
    <row r="242">
      <c r="A242" s="139" t="str">
        <f t="shared" si="16"/>
        <v>SpencerJORDAN</v>
      </c>
      <c r="B242" s="139">
        <v>21.0</v>
      </c>
      <c r="C242" s="150" t="s">
        <v>397</v>
      </c>
      <c r="D242" s="150" t="s">
        <v>242</v>
      </c>
      <c r="E242" s="150" t="s">
        <v>170</v>
      </c>
      <c r="G242" s="139">
        <v>44.6</v>
      </c>
      <c r="H242" s="139">
        <v>177.25</v>
      </c>
      <c r="J242" s="139" t="str">
        <f t="shared" si="17"/>
        <v>WillJOHNSON</v>
      </c>
      <c r="K242" s="139">
        <v>22.0</v>
      </c>
      <c r="L242" s="151" t="s">
        <v>366</v>
      </c>
      <c r="M242" s="151" t="s">
        <v>212</v>
      </c>
      <c r="N242" s="151" t="s">
        <v>185</v>
      </c>
      <c r="O242" s="151" t="s">
        <v>21</v>
      </c>
      <c r="P242" s="151">
        <v>55.6</v>
      </c>
      <c r="Q242" s="139">
        <v>177.25</v>
      </c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</row>
    <row r="243">
      <c r="A243" s="139" t="str">
        <f t="shared" si="16"/>
        <v>MavikMACKINNON</v>
      </c>
      <c r="B243" s="139">
        <v>22.0</v>
      </c>
      <c r="C243" s="150" t="s">
        <v>389</v>
      </c>
      <c r="D243" s="150" t="s">
        <v>213</v>
      </c>
      <c r="E243" s="150" t="s">
        <v>185</v>
      </c>
      <c r="G243" s="139">
        <v>44.2</v>
      </c>
      <c r="H243" s="139">
        <v>166.62</v>
      </c>
      <c r="J243" s="139" t="str">
        <f t="shared" si="17"/>
        <v>CharlieDOMARESKI</v>
      </c>
      <c r="K243" s="139">
        <v>23.0</v>
      </c>
      <c r="L243" s="151" t="s">
        <v>426</v>
      </c>
      <c r="M243" s="151" t="s">
        <v>137</v>
      </c>
      <c r="N243" s="151" t="s">
        <v>164</v>
      </c>
      <c r="O243" s="151" t="s">
        <v>21</v>
      </c>
      <c r="P243" s="151">
        <v>55.2</v>
      </c>
      <c r="Q243" s="139">
        <v>166.62</v>
      </c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</row>
    <row r="244">
      <c r="A244" s="139" t="str">
        <f t="shared" si="16"/>
        <v>LeoLONGSTREET</v>
      </c>
      <c r="B244" s="139">
        <v>22.0</v>
      </c>
      <c r="C244" s="150" t="s">
        <v>375</v>
      </c>
      <c r="D244" s="150" t="s">
        <v>176</v>
      </c>
      <c r="E244" s="150" t="s">
        <v>170</v>
      </c>
      <c r="G244" s="139">
        <v>43.2</v>
      </c>
      <c r="H244" s="139">
        <v>156.62</v>
      </c>
      <c r="J244" s="139" t="str">
        <f t="shared" si="17"/>
        <v>OscarMOORE</v>
      </c>
      <c r="K244" s="139">
        <v>24.0</v>
      </c>
      <c r="L244" s="151" t="s">
        <v>481</v>
      </c>
      <c r="M244" s="151" t="s">
        <v>482</v>
      </c>
      <c r="N244" s="151" t="s">
        <v>164</v>
      </c>
      <c r="O244" s="151" t="s">
        <v>20</v>
      </c>
      <c r="P244" s="151">
        <v>54.8</v>
      </c>
      <c r="Q244" s="139">
        <v>156.62</v>
      </c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</row>
    <row r="245">
      <c r="A245" s="139" t="str">
        <f t="shared" si="16"/>
        <v>CharlieDOMARESKI</v>
      </c>
      <c r="B245" s="139">
        <v>23.0</v>
      </c>
      <c r="C245" s="150" t="s">
        <v>426</v>
      </c>
      <c r="D245" s="150" t="s">
        <v>137</v>
      </c>
      <c r="E245" s="150" t="s">
        <v>164</v>
      </c>
      <c r="G245" s="139">
        <v>42.6</v>
      </c>
      <c r="H245" s="139">
        <v>147.23</v>
      </c>
      <c r="J245" s="139" t="str">
        <f t="shared" si="17"/>
        <v>HunterLARSON</v>
      </c>
      <c r="K245" s="139">
        <v>25.0</v>
      </c>
      <c r="L245" s="151" t="s">
        <v>475</v>
      </c>
      <c r="M245" s="151" t="s">
        <v>299</v>
      </c>
      <c r="N245" s="151" t="s">
        <v>185</v>
      </c>
      <c r="O245" s="151" t="s">
        <v>21</v>
      </c>
      <c r="P245" s="151">
        <v>53.6</v>
      </c>
      <c r="Q245" s="139">
        <v>147.23</v>
      </c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</row>
    <row r="246">
      <c r="A246" s="139" t="str">
        <f t="shared" si="16"/>
        <v>EvanBOYD</v>
      </c>
      <c r="B246" s="139">
        <v>24.0</v>
      </c>
      <c r="C246" s="150" t="s">
        <v>474</v>
      </c>
      <c r="D246" s="150" t="s">
        <v>202</v>
      </c>
      <c r="E246" s="150" t="s">
        <v>164</v>
      </c>
      <c r="G246" s="139">
        <v>41.6</v>
      </c>
      <c r="H246" s="139">
        <v>138.39</v>
      </c>
      <c r="J246" s="139" t="str">
        <f t="shared" si="17"/>
        <v>YamatoBUHLER</v>
      </c>
      <c r="K246" s="139">
        <v>26.0</v>
      </c>
      <c r="L246" s="151" t="s">
        <v>388</v>
      </c>
      <c r="M246" s="151" t="s">
        <v>204</v>
      </c>
      <c r="N246" s="151" t="s">
        <v>185</v>
      </c>
      <c r="O246" s="151" t="s">
        <v>325</v>
      </c>
      <c r="P246" s="151">
        <v>53.2</v>
      </c>
      <c r="Q246" s="139">
        <v>138.39</v>
      </c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</row>
    <row r="247">
      <c r="A247" s="139" t="str">
        <f t="shared" si="16"/>
        <v>KalenSTOLL</v>
      </c>
      <c r="B247" s="139">
        <v>25.0</v>
      </c>
      <c r="C247" s="150" t="s">
        <v>470</v>
      </c>
      <c r="D247" s="150" t="s">
        <v>473</v>
      </c>
      <c r="E247" s="150" t="s">
        <v>170</v>
      </c>
      <c r="G247" s="139">
        <v>42.4</v>
      </c>
      <c r="H247" s="139">
        <v>130.09</v>
      </c>
      <c r="J247" s="139" t="str">
        <f t="shared" si="17"/>
        <v>EvanBOYD</v>
      </c>
      <c r="K247" s="139">
        <v>27.0</v>
      </c>
      <c r="L247" s="151" t="s">
        <v>474</v>
      </c>
      <c r="M247" s="151" t="s">
        <v>202</v>
      </c>
      <c r="N247" s="151" t="s">
        <v>164</v>
      </c>
      <c r="O247" s="151" t="s">
        <v>325</v>
      </c>
      <c r="P247" s="151">
        <v>52.2</v>
      </c>
      <c r="Q247" s="139">
        <v>130.09</v>
      </c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</row>
    <row r="248">
      <c r="A248" s="139" t="str">
        <f t="shared" si="16"/>
        <v>SimonGUILD</v>
      </c>
      <c r="B248" s="139">
        <v>26.0</v>
      </c>
      <c r="C248" s="150" t="s">
        <v>387</v>
      </c>
      <c r="D248" s="150" t="s">
        <v>211</v>
      </c>
      <c r="E248" s="150" t="s">
        <v>185</v>
      </c>
      <c r="G248" s="139">
        <v>42.2</v>
      </c>
      <c r="H248" s="139">
        <v>122.28</v>
      </c>
      <c r="J248" s="139" t="str">
        <f t="shared" si="17"/>
        <v>JoshuaGUILD</v>
      </c>
      <c r="K248" s="139">
        <v>28.0</v>
      </c>
      <c r="L248" s="151" t="s">
        <v>387</v>
      </c>
      <c r="M248" s="151" t="s">
        <v>154</v>
      </c>
      <c r="N248" s="151" t="s">
        <v>185</v>
      </c>
      <c r="O248" s="151" t="s">
        <v>22</v>
      </c>
      <c r="P248" s="151">
        <v>52.0</v>
      </c>
      <c r="Q248" s="139">
        <v>122.28</v>
      </c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</row>
    <row r="249">
      <c r="A249" s="139" t="str">
        <f t="shared" si="16"/>
        <v>ConnorWHITE</v>
      </c>
      <c r="B249" s="139">
        <v>27.0</v>
      </c>
      <c r="C249" s="150" t="s">
        <v>384</v>
      </c>
      <c r="D249" s="150" t="s">
        <v>196</v>
      </c>
      <c r="E249" s="150" t="s">
        <v>170</v>
      </c>
      <c r="G249" s="139">
        <v>41.8</v>
      </c>
      <c r="H249" s="139">
        <v>114.95</v>
      </c>
      <c r="J249" s="139" t="str">
        <f t="shared" si="17"/>
        <v>MavikMACKINNON</v>
      </c>
      <c r="K249" s="139">
        <v>29.0</v>
      </c>
      <c r="L249" s="151" t="s">
        <v>389</v>
      </c>
      <c r="M249" s="151" t="s">
        <v>213</v>
      </c>
      <c r="N249" s="151" t="s">
        <v>185</v>
      </c>
      <c r="O249" s="151" t="s">
        <v>325</v>
      </c>
      <c r="P249" s="151">
        <v>51.0</v>
      </c>
      <c r="Q249" s="139">
        <v>114.95</v>
      </c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</row>
    <row r="250">
      <c r="A250" s="139" t="str">
        <f t="shared" si="16"/>
        <v>WilliamHAYES</v>
      </c>
      <c r="B250" s="139">
        <v>28.0</v>
      </c>
      <c r="C250" s="150" t="s">
        <v>399</v>
      </c>
      <c r="D250" s="150" t="s">
        <v>234</v>
      </c>
      <c r="E250" s="150" t="s">
        <v>185</v>
      </c>
      <c r="G250" s="139">
        <v>41.6</v>
      </c>
      <c r="H250" s="139">
        <v>108.05</v>
      </c>
      <c r="J250" s="139" t="str">
        <f t="shared" si="17"/>
        <v>SimonGUILD</v>
      </c>
      <c r="K250" s="139">
        <v>30.0</v>
      </c>
      <c r="L250" s="151" t="s">
        <v>387</v>
      </c>
      <c r="M250" s="151" t="s">
        <v>211</v>
      </c>
      <c r="N250" s="151" t="s">
        <v>185</v>
      </c>
      <c r="O250" s="151" t="s">
        <v>22</v>
      </c>
      <c r="P250" s="151">
        <v>50.0</v>
      </c>
      <c r="Q250" s="139">
        <v>108.05</v>
      </c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</row>
    <row r="251">
      <c r="A251" s="139" t="str">
        <f t="shared" si="16"/>
        <v>AlecJOHNSON</v>
      </c>
      <c r="B251" s="139">
        <v>29.0</v>
      </c>
      <c r="C251" s="150" t="s">
        <v>366</v>
      </c>
      <c r="D251" s="150" t="s">
        <v>194</v>
      </c>
      <c r="E251" s="150" t="s">
        <v>170</v>
      </c>
      <c r="G251" s="139">
        <v>41.4</v>
      </c>
      <c r="H251" s="139">
        <v>101.57</v>
      </c>
      <c r="J251" s="139" t="str">
        <f t="shared" si="17"/>
        <v>MichaelEDWARDS</v>
      </c>
      <c r="K251" s="139">
        <v>31.0</v>
      </c>
      <c r="L251" s="151" t="s">
        <v>423</v>
      </c>
      <c r="M251" s="151" t="s">
        <v>269</v>
      </c>
      <c r="N251" s="151" t="s">
        <v>170</v>
      </c>
      <c r="O251" s="151" t="s">
        <v>20</v>
      </c>
      <c r="P251" s="151">
        <v>46.8</v>
      </c>
      <c r="Q251" s="139">
        <v>101.57</v>
      </c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</row>
    <row r="252">
      <c r="A252" s="139" t="str">
        <f t="shared" si="16"/>
        <v>BoazCHIU</v>
      </c>
      <c r="B252" s="139">
        <v>30.0</v>
      </c>
      <c r="C252" s="150" t="s">
        <v>405</v>
      </c>
      <c r="D252" s="150" t="s">
        <v>275</v>
      </c>
      <c r="E252" s="150" t="s">
        <v>170</v>
      </c>
      <c r="G252" s="139">
        <v>41.0</v>
      </c>
      <c r="H252" s="139">
        <v>95.47</v>
      </c>
      <c r="J252" s="139" t="str">
        <f t="shared" si="17"/>
        <v>GrahamBRAKE</v>
      </c>
      <c r="K252" s="139">
        <v>32.0</v>
      </c>
      <c r="L252" s="151" t="s">
        <v>383</v>
      </c>
      <c r="M252" s="151" t="s">
        <v>215</v>
      </c>
      <c r="N252" s="151" t="s">
        <v>170</v>
      </c>
      <c r="O252" s="151" t="s">
        <v>21</v>
      </c>
      <c r="P252" s="151">
        <v>46.6</v>
      </c>
      <c r="Q252" s="139">
        <v>95.47</v>
      </c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</row>
    <row r="253">
      <c r="A253" s="139" t="str">
        <f t="shared" si="16"/>
        <v>BennettHAMPSHIRE-MCLURG</v>
      </c>
      <c r="B253" s="139">
        <v>30.0</v>
      </c>
      <c r="C253" s="150" t="s">
        <v>393</v>
      </c>
      <c r="D253" s="153" t="s">
        <v>222</v>
      </c>
      <c r="E253" s="150" t="s">
        <v>170</v>
      </c>
      <c r="G253" s="139">
        <v>40.0</v>
      </c>
      <c r="H253" s="139">
        <v>89.74</v>
      </c>
      <c r="J253" s="139" t="str">
        <f t="shared" si="17"/>
        <v>LarsCRUIKSHANK</v>
      </c>
      <c r="K253" s="139">
        <v>33.0</v>
      </c>
      <c r="L253" s="151" t="s">
        <v>406</v>
      </c>
      <c r="M253" s="151" t="s">
        <v>260</v>
      </c>
      <c r="N253" s="151" t="s">
        <v>185</v>
      </c>
      <c r="O253" s="151" t="s">
        <v>21</v>
      </c>
      <c r="P253" s="151">
        <v>45.2</v>
      </c>
      <c r="Q253" s="139">
        <v>89.74</v>
      </c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</row>
    <row r="254">
      <c r="A254" s="139" t="str">
        <f t="shared" si="16"/>
        <v>MichaelEDWARDS</v>
      </c>
      <c r="B254" s="139">
        <v>31.0</v>
      </c>
      <c r="C254" s="150" t="s">
        <v>423</v>
      </c>
      <c r="D254" s="150" t="s">
        <v>269</v>
      </c>
      <c r="E254" s="150" t="s">
        <v>170</v>
      </c>
      <c r="G254" s="139">
        <v>39.2</v>
      </c>
      <c r="H254" s="139">
        <v>84.36</v>
      </c>
      <c r="J254" s="139" t="str">
        <f t="shared" si="17"/>
        <v>WilliamHAYES</v>
      </c>
      <c r="K254" s="139">
        <v>34.0</v>
      </c>
      <c r="L254" s="151" t="s">
        <v>399</v>
      </c>
      <c r="M254" s="151" t="s">
        <v>234</v>
      </c>
      <c r="N254" s="151" t="s">
        <v>185</v>
      </c>
      <c r="O254" s="151" t="s">
        <v>22</v>
      </c>
      <c r="P254" s="151">
        <v>44.8</v>
      </c>
      <c r="Q254" s="139">
        <v>84.36</v>
      </c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</row>
    <row r="255">
      <c r="A255" s="139" t="str">
        <f t="shared" si="16"/>
        <v>HunterLARSON</v>
      </c>
      <c r="B255" s="139">
        <v>32.0</v>
      </c>
      <c r="C255" s="150" t="s">
        <v>475</v>
      </c>
      <c r="D255" s="150" t="s">
        <v>299</v>
      </c>
      <c r="E255" s="150" t="s">
        <v>185</v>
      </c>
      <c r="G255" s="139">
        <v>37.2</v>
      </c>
      <c r="H255" s="139">
        <v>79.3</v>
      </c>
      <c r="J255" s="139" t="str">
        <f t="shared" si="17"/>
        <v>JackHAWRYS</v>
      </c>
      <c r="K255" s="139">
        <v>35.0</v>
      </c>
      <c r="L255" s="151" t="s">
        <v>400</v>
      </c>
      <c r="M255" s="151" t="s">
        <v>245</v>
      </c>
      <c r="N255" s="151" t="s">
        <v>185</v>
      </c>
      <c r="O255" s="151" t="s">
        <v>21</v>
      </c>
      <c r="P255" s="151">
        <v>44.2</v>
      </c>
      <c r="Q255" s="139">
        <v>79.3</v>
      </c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</row>
    <row r="256">
      <c r="A256" s="139" t="str">
        <f t="shared" si="16"/>
        <v>JacksonKENDELL</v>
      </c>
      <c r="B256" s="139">
        <v>33.0</v>
      </c>
      <c r="C256" s="150" t="s">
        <v>368</v>
      </c>
      <c r="D256" s="150" t="s">
        <v>192</v>
      </c>
      <c r="E256" s="150" t="s">
        <v>185</v>
      </c>
      <c r="G256" s="139">
        <v>37.0</v>
      </c>
      <c r="H256" s="139">
        <v>74.54</v>
      </c>
      <c r="J256" s="139" t="str">
        <f t="shared" si="17"/>
        <v>LevMARTIN</v>
      </c>
      <c r="K256" s="139">
        <v>36.0</v>
      </c>
      <c r="L256" s="151" t="s">
        <v>395</v>
      </c>
      <c r="M256" s="151" t="s">
        <v>271</v>
      </c>
      <c r="N256" s="151" t="s">
        <v>185</v>
      </c>
      <c r="O256" s="151" t="s">
        <v>21</v>
      </c>
      <c r="P256" s="151">
        <v>43.4</v>
      </c>
      <c r="Q256" s="139">
        <v>74.54</v>
      </c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</row>
    <row r="257">
      <c r="A257" s="139" t="str">
        <f t="shared" si="16"/>
        <v>JacobMARTIN</v>
      </c>
      <c r="B257" s="139">
        <v>34.0</v>
      </c>
      <c r="C257" s="150" t="s">
        <v>395</v>
      </c>
      <c r="D257" s="150" t="s">
        <v>247</v>
      </c>
      <c r="E257" s="150" t="s">
        <v>185</v>
      </c>
      <c r="G257" s="139">
        <v>36.8</v>
      </c>
      <c r="H257" s="139">
        <v>70.07</v>
      </c>
      <c r="J257" s="139" t="str">
        <f t="shared" si="17"/>
        <v>OllieSMITH</v>
      </c>
      <c r="K257" s="139">
        <v>37.0</v>
      </c>
      <c r="L257" s="151" t="s">
        <v>315</v>
      </c>
      <c r="M257" s="151" t="s">
        <v>431</v>
      </c>
      <c r="N257" s="151" t="s">
        <v>170</v>
      </c>
      <c r="O257" s="151" t="s">
        <v>20</v>
      </c>
      <c r="P257" s="151">
        <v>43.4</v>
      </c>
      <c r="Q257" s="139">
        <v>70.07</v>
      </c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</row>
    <row r="258">
      <c r="A258" s="139" t="str">
        <f t="shared" si="16"/>
        <v>JoshuaGUILD</v>
      </c>
      <c r="B258" s="139">
        <v>35.0</v>
      </c>
      <c r="C258" s="150" t="s">
        <v>387</v>
      </c>
      <c r="D258" s="150" t="s">
        <v>154</v>
      </c>
      <c r="E258" s="150" t="s">
        <v>185</v>
      </c>
      <c r="G258" s="139">
        <v>36.4</v>
      </c>
      <c r="H258" s="139">
        <v>65.86</v>
      </c>
      <c r="J258" s="139" t="str">
        <f t="shared" si="17"/>
        <v>GarrettSTIRLING</v>
      </c>
      <c r="K258" s="139">
        <v>38.0</v>
      </c>
      <c r="L258" s="151" t="s">
        <v>390</v>
      </c>
      <c r="M258" s="151" t="s">
        <v>206</v>
      </c>
      <c r="N258" s="151" t="s">
        <v>170</v>
      </c>
      <c r="O258" s="151" t="s">
        <v>21</v>
      </c>
      <c r="P258" s="151">
        <v>42.6</v>
      </c>
      <c r="Q258" s="139">
        <v>65.86</v>
      </c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</row>
    <row r="259">
      <c r="A259" s="139" t="str">
        <f t="shared" si="16"/>
        <v>MorganHUSEBY</v>
      </c>
      <c r="B259" s="139">
        <v>36.0</v>
      </c>
      <c r="C259" s="150" t="s">
        <v>477</v>
      </c>
      <c r="D259" s="150" t="s">
        <v>478</v>
      </c>
      <c r="E259" s="150" t="s">
        <v>170</v>
      </c>
      <c r="G259" s="139">
        <v>36.2</v>
      </c>
      <c r="H259" s="139">
        <v>61.91</v>
      </c>
      <c r="J259" s="139" t="str">
        <f t="shared" si="17"/>
        <v>MorganHUSEBY</v>
      </c>
      <c r="K259" s="139">
        <v>39.0</v>
      </c>
      <c r="L259" s="151" t="s">
        <v>477</v>
      </c>
      <c r="M259" s="151" t="s">
        <v>478</v>
      </c>
      <c r="N259" s="151" t="s">
        <v>170</v>
      </c>
      <c r="O259" s="151" t="s">
        <v>20</v>
      </c>
      <c r="P259" s="151">
        <v>42.4</v>
      </c>
      <c r="Q259" s="139">
        <v>61.91</v>
      </c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</row>
    <row r="260">
      <c r="A260" s="139" t="str">
        <f t="shared" si="16"/>
        <v>GrahamBRAKE</v>
      </c>
      <c r="B260" s="139">
        <v>37.0</v>
      </c>
      <c r="C260" s="150" t="s">
        <v>383</v>
      </c>
      <c r="D260" s="150" t="s">
        <v>215</v>
      </c>
      <c r="E260" s="150" t="s">
        <v>170</v>
      </c>
      <c r="G260" s="139">
        <v>34.4</v>
      </c>
      <c r="H260" s="139">
        <v>58.2</v>
      </c>
      <c r="J260" s="139" t="str">
        <f t="shared" si="17"/>
        <v>TheodoreFAVREAU</v>
      </c>
      <c r="K260" s="139">
        <v>40.0</v>
      </c>
      <c r="L260" s="151" t="s">
        <v>386</v>
      </c>
      <c r="M260" s="151" t="s">
        <v>219</v>
      </c>
      <c r="N260" s="151" t="s">
        <v>185</v>
      </c>
      <c r="O260" s="151" t="s">
        <v>21</v>
      </c>
      <c r="P260" s="151">
        <v>42.2</v>
      </c>
      <c r="Q260" s="139">
        <v>58.2</v>
      </c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</row>
    <row r="261">
      <c r="A261" s="139" t="str">
        <f t="shared" si="16"/>
        <v>BennettFRIESEN</v>
      </c>
      <c r="B261" s="139">
        <v>38.0</v>
      </c>
      <c r="C261" s="150" t="s">
        <v>398</v>
      </c>
      <c r="D261" s="150" t="s">
        <v>222</v>
      </c>
      <c r="E261" s="150" t="s">
        <v>185</v>
      </c>
      <c r="G261" s="139">
        <v>33.6</v>
      </c>
      <c r="H261" s="139">
        <v>54.71</v>
      </c>
      <c r="J261" s="139" t="str">
        <f t="shared" si="17"/>
        <v>RhettBOUMA</v>
      </c>
      <c r="K261" s="139">
        <v>41.0</v>
      </c>
      <c r="L261" s="151" t="s">
        <v>416</v>
      </c>
      <c r="M261" s="151" t="s">
        <v>286</v>
      </c>
      <c r="N261" s="151" t="s">
        <v>170</v>
      </c>
      <c r="O261" s="151" t="s">
        <v>344</v>
      </c>
      <c r="P261" s="151">
        <v>41.8</v>
      </c>
      <c r="Q261" s="139">
        <v>54.71</v>
      </c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</row>
    <row r="262">
      <c r="A262" s="139" t="str">
        <f t="shared" si="16"/>
        <v>RylanHALL</v>
      </c>
      <c r="B262" s="139">
        <v>39.0</v>
      </c>
      <c r="C262" s="150" t="s">
        <v>466</v>
      </c>
      <c r="D262" s="150" t="s">
        <v>226</v>
      </c>
      <c r="E262" s="150" t="s">
        <v>170</v>
      </c>
      <c r="G262" s="139">
        <v>33.0</v>
      </c>
      <c r="H262" s="139">
        <v>51.42</v>
      </c>
      <c r="J262" s="139" t="str">
        <f t="shared" si="17"/>
        <v>KylarANDREWS</v>
      </c>
      <c r="K262" s="139">
        <v>42.0</v>
      </c>
      <c r="L262" s="151" t="s">
        <v>403</v>
      </c>
      <c r="M262" s="151" t="s">
        <v>249</v>
      </c>
      <c r="N262" s="151" t="s">
        <v>170</v>
      </c>
      <c r="O262" s="151" t="s">
        <v>21</v>
      </c>
      <c r="P262" s="151">
        <v>41.6</v>
      </c>
      <c r="Q262" s="139">
        <v>51.42</v>
      </c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</row>
    <row r="263">
      <c r="A263" s="139" t="str">
        <f t="shared" si="16"/>
        <v>YamatoBUHLER</v>
      </c>
      <c r="B263" s="139">
        <v>40.0</v>
      </c>
      <c r="C263" s="150" t="s">
        <v>388</v>
      </c>
      <c r="D263" s="150" t="s">
        <v>204</v>
      </c>
      <c r="E263" s="150" t="s">
        <v>185</v>
      </c>
      <c r="G263" s="139">
        <v>32.4</v>
      </c>
      <c r="H263" s="139">
        <v>48.34</v>
      </c>
      <c r="J263" s="139" t="str">
        <f t="shared" si="17"/>
        <v>RaleighYEO</v>
      </c>
      <c r="K263" s="139">
        <v>43.0</v>
      </c>
      <c r="L263" s="151" t="s">
        <v>409</v>
      </c>
      <c r="M263" s="151" t="s">
        <v>277</v>
      </c>
      <c r="N263" s="151" t="s">
        <v>170</v>
      </c>
      <c r="O263" s="151" t="s">
        <v>21</v>
      </c>
      <c r="P263" s="151">
        <v>40.6</v>
      </c>
      <c r="Q263" s="139">
        <v>48.34</v>
      </c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</row>
    <row r="264">
      <c r="A264" s="139" t="str">
        <f t="shared" si="16"/>
        <v>JackHAWRYS</v>
      </c>
      <c r="B264" s="139">
        <v>41.0</v>
      </c>
      <c r="C264" s="150" t="s">
        <v>400</v>
      </c>
      <c r="D264" s="150" t="s">
        <v>245</v>
      </c>
      <c r="E264" s="150" t="s">
        <v>185</v>
      </c>
      <c r="G264" s="139">
        <v>30.8</v>
      </c>
      <c r="H264" s="139">
        <v>45.44</v>
      </c>
      <c r="J264" s="139" t="str">
        <f t="shared" si="17"/>
        <v>BennettFRIESEN</v>
      </c>
      <c r="K264" s="139">
        <v>44.0</v>
      </c>
      <c r="L264" s="151" t="s">
        <v>398</v>
      </c>
      <c r="M264" s="151" t="s">
        <v>222</v>
      </c>
      <c r="N264" s="151" t="s">
        <v>185</v>
      </c>
      <c r="O264" s="151" t="s">
        <v>22</v>
      </c>
      <c r="P264" s="151">
        <v>38.6</v>
      </c>
      <c r="Q264" s="139">
        <v>45.44</v>
      </c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</row>
    <row r="265">
      <c r="A265" s="139" t="str">
        <f t="shared" si="16"/>
        <v>JackTHOMPSON</v>
      </c>
      <c r="B265" s="139">
        <v>42.0</v>
      </c>
      <c r="C265" s="150" t="s">
        <v>420</v>
      </c>
      <c r="D265" s="150" t="s">
        <v>245</v>
      </c>
      <c r="E265" s="150" t="s">
        <v>170</v>
      </c>
      <c r="G265" s="139">
        <v>30.4</v>
      </c>
      <c r="H265" s="139">
        <v>42.71</v>
      </c>
      <c r="J265" s="139" t="str">
        <f t="shared" si="17"/>
        <v>YohanSIMPSON</v>
      </c>
      <c r="K265" s="139">
        <v>45.0</v>
      </c>
      <c r="L265" s="151" t="s">
        <v>414</v>
      </c>
      <c r="M265" s="151" t="s">
        <v>283</v>
      </c>
      <c r="N265" s="151" t="s">
        <v>170</v>
      </c>
      <c r="O265" s="151" t="s">
        <v>21</v>
      </c>
      <c r="P265" s="151">
        <v>37.6</v>
      </c>
      <c r="Q265" s="139">
        <v>42.71</v>
      </c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</row>
    <row r="266">
      <c r="A266" s="139" t="str">
        <f t="shared" si="16"/>
        <v>JudeMACDONALD</v>
      </c>
      <c r="B266" s="139">
        <v>43.0</v>
      </c>
      <c r="C266" s="150" t="s">
        <v>377</v>
      </c>
      <c r="D266" s="150" t="s">
        <v>188</v>
      </c>
      <c r="E266" s="150" t="s">
        <v>185</v>
      </c>
      <c r="G266" s="139">
        <v>30.2</v>
      </c>
      <c r="H266" s="139">
        <v>40.15</v>
      </c>
      <c r="J266" s="139" t="str">
        <f t="shared" si="17"/>
        <v>KeeganISAAC</v>
      </c>
      <c r="K266" s="139">
        <v>46.0</v>
      </c>
      <c r="L266" s="151" t="s">
        <v>391</v>
      </c>
      <c r="M266" s="151" t="s">
        <v>263</v>
      </c>
      <c r="N266" s="151" t="s">
        <v>170</v>
      </c>
      <c r="O266" s="151" t="s">
        <v>21</v>
      </c>
      <c r="P266" s="151">
        <v>37.4</v>
      </c>
      <c r="Q266" s="139">
        <v>40.15</v>
      </c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</row>
    <row r="267">
      <c r="A267" s="139" t="str">
        <f t="shared" si="16"/>
        <v>AmbroseCOLBECK</v>
      </c>
      <c r="B267" s="139">
        <v>44.0</v>
      </c>
      <c r="C267" s="150" t="s">
        <v>392</v>
      </c>
      <c r="D267" s="150" t="s">
        <v>217</v>
      </c>
      <c r="E267" s="150" t="s">
        <v>185</v>
      </c>
      <c r="G267" s="139">
        <v>26.8</v>
      </c>
      <c r="H267" s="139">
        <v>37.74</v>
      </c>
      <c r="J267" s="139" t="str">
        <f t="shared" si="17"/>
        <v>ArmaanASRAR HAGHIGHI</v>
      </c>
      <c r="K267" s="139">
        <v>47.0</v>
      </c>
      <c r="L267" s="151" t="s">
        <v>380</v>
      </c>
      <c r="M267" s="151" t="s">
        <v>232</v>
      </c>
      <c r="N267" s="151" t="s">
        <v>170</v>
      </c>
      <c r="O267" s="151" t="s">
        <v>325</v>
      </c>
      <c r="P267" s="151">
        <v>36.6</v>
      </c>
      <c r="Q267" s="139">
        <v>37.74</v>
      </c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</row>
    <row r="268">
      <c r="A268" s="139" t="str">
        <f t="shared" si="16"/>
        <v>TheodoreFAVREAU</v>
      </c>
      <c r="B268" s="139">
        <v>45.0</v>
      </c>
      <c r="C268" s="150" t="s">
        <v>386</v>
      </c>
      <c r="D268" s="150" t="s">
        <v>219</v>
      </c>
      <c r="E268" s="150" t="s">
        <v>185</v>
      </c>
      <c r="G268" s="139">
        <v>26.2</v>
      </c>
      <c r="H268" s="139">
        <v>35.48</v>
      </c>
      <c r="J268" s="139" t="str">
        <f t="shared" si="17"/>
        <v>BenDRYBOROUGH</v>
      </c>
      <c r="K268" s="139">
        <v>48.0</v>
      </c>
      <c r="L268" s="151" t="s">
        <v>415</v>
      </c>
      <c r="M268" s="151" t="s">
        <v>236</v>
      </c>
      <c r="N268" s="151" t="s">
        <v>185</v>
      </c>
      <c r="O268" s="151" t="s">
        <v>21</v>
      </c>
      <c r="P268" s="151">
        <v>34.6</v>
      </c>
      <c r="Q268" s="139">
        <v>35.48</v>
      </c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</row>
    <row r="269">
      <c r="A269" s="139" t="str">
        <f t="shared" si="16"/>
        <v>BrandonVAN SCHALM</v>
      </c>
      <c r="B269" s="139">
        <v>46.0</v>
      </c>
      <c r="C269" s="150" t="s">
        <v>379</v>
      </c>
      <c r="D269" s="150" t="s">
        <v>181</v>
      </c>
      <c r="E269" s="150" t="s">
        <v>170</v>
      </c>
      <c r="G269" s="139">
        <v>26.2</v>
      </c>
      <c r="H269" s="139">
        <v>33.35</v>
      </c>
      <c r="J269" s="139" t="str">
        <f t="shared" si="17"/>
        <v>LiamNICOL</v>
      </c>
      <c r="K269" s="139">
        <v>49.0</v>
      </c>
      <c r="L269" s="151" t="s">
        <v>424</v>
      </c>
      <c r="M269" s="151" t="s">
        <v>425</v>
      </c>
      <c r="N269" s="151" t="s">
        <v>170</v>
      </c>
      <c r="O269" s="151" t="s">
        <v>21</v>
      </c>
      <c r="P269" s="151">
        <v>31.8</v>
      </c>
      <c r="Q269" s="139">
        <v>33.35</v>
      </c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</row>
    <row r="270">
      <c r="A270" s="139" t="str">
        <f t="shared" si="16"/>
        <v>BooneLETENDRE</v>
      </c>
      <c r="B270" s="139">
        <v>47.0</v>
      </c>
      <c r="C270" s="150" t="s">
        <v>479</v>
      </c>
      <c r="D270" s="150" t="s">
        <v>480</v>
      </c>
      <c r="E270" s="150" t="s">
        <v>185</v>
      </c>
      <c r="G270" s="139">
        <v>25.8</v>
      </c>
      <c r="H270" s="139">
        <v>31.35</v>
      </c>
      <c r="J270" s="139" t="str">
        <f t="shared" si="17"/>
        <v>FisherMACDONALD</v>
      </c>
      <c r="K270" s="139">
        <v>50.0</v>
      </c>
      <c r="L270" s="151" t="s">
        <v>377</v>
      </c>
      <c r="M270" s="151" t="s">
        <v>483</v>
      </c>
      <c r="N270" s="151" t="s">
        <v>170</v>
      </c>
      <c r="O270" s="151" t="s">
        <v>20</v>
      </c>
      <c r="P270" s="151">
        <v>31.2</v>
      </c>
      <c r="Q270" s="139">
        <v>31.35</v>
      </c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</row>
    <row r="271">
      <c r="A271" s="139" t="str">
        <f t="shared" si="16"/>
        <v>TriggsMARKLE</v>
      </c>
      <c r="B271" s="139">
        <v>48.0</v>
      </c>
      <c r="C271" s="150" t="s">
        <v>374</v>
      </c>
      <c r="D271" s="150" t="s">
        <v>200</v>
      </c>
      <c r="E271" s="150" t="s">
        <v>185</v>
      </c>
      <c r="G271" s="139">
        <v>24.8</v>
      </c>
      <c r="H271" s="139">
        <v>29.46</v>
      </c>
      <c r="J271" s="139" t="str">
        <f t="shared" si="17"/>
        <v>OliverNICKERSON</v>
      </c>
      <c r="K271" s="139">
        <v>51.0</v>
      </c>
      <c r="L271" s="151" t="s">
        <v>412</v>
      </c>
      <c r="M271" s="151" t="s">
        <v>180</v>
      </c>
      <c r="N271" s="151" t="s">
        <v>170</v>
      </c>
      <c r="O271" s="151" t="s">
        <v>21</v>
      </c>
      <c r="P271" s="151">
        <v>29.4</v>
      </c>
      <c r="Q271" s="139">
        <v>29.46</v>
      </c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</row>
    <row r="272">
      <c r="A272" s="139" t="str">
        <f t="shared" si="16"/>
        <v>GarrettSTIRLING</v>
      </c>
      <c r="B272" s="139">
        <v>49.0</v>
      </c>
      <c r="C272" s="150" t="s">
        <v>390</v>
      </c>
      <c r="D272" s="150" t="s">
        <v>206</v>
      </c>
      <c r="E272" s="150" t="s">
        <v>170</v>
      </c>
      <c r="G272" s="139">
        <v>24.4</v>
      </c>
      <c r="H272" s="139">
        <v>29.46</v>
      </c>
      <c r="J272" s="139" t="str">
        <f t="shared" si="17"/>
        <v>BrandonVAN SCHALM</v>
      </c>
      <c r="K272" s="139">
        <v>52.0</v>
      </c>
      <c r="L272" s="151" t="s">
        <v>379</v>
      </c>
      <c r="M272" s="151" t="s">
        <v>181</v>
      </c>
      <c r="N272" s="151" t="s">
        <v>170</v>
      </c>
      <c r="O272" s="151" t="s">
        <v>24</v>
      </c>
      <c r="P272" s="151">
        <v>28.6</v>
      </c>
      <c r="Q272" s="139">
        <v>29.46</v>
      </c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</row>
    <row r="273">
      <c r="A273" s="139" t="str">
        <f t="shared" si="16"/>
        <v>OllieSMITH</v>
      </c>
      <c r="B273" s="139">
        <v>50.0</v>
      </c>
      <c r="C273" s="150" t="s">
        <v>315</v>
      </c>
      <c r="D273" s="150" t="s">
        <v>431</v>
      </c>
      <c r="E273" s="150" t="s">
        <v>170</v>
      </c>
      <c r="G273" s="139">
        <v>24.0</v>
      </c>
      <c r="H273" s="139">
        <v>27.7</v>
      </c>
      <c r="J273" s="139" t="str">
        <f t="shared" si="17"/>
        <v>OliverHELVOIGT</v>
      </c>
      <c r="K273" s="139">
        <v>53.0</v>
      </c>
      <c r="L273" s="151" t="s">
        <v>314</v>
      </c>
      <c r="M273" s="151" t="s">
        <v>180</v>
      </c>
      <c r="N273" s="151" t="s">
        <v>164</v>
      </c>
      <c r="O273" s="151" t="s">
        <v>310</v>
      </c>
      <c r="P273" s="151">
        <v>24.2</v>
      </c>
      <c r="Q273" s="139">
        <v>27.7</v>
      </c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</row>
    <row r="274">
      <c r="A274" s="139" t="str">
        <f t="shared" si="16"/>
        <v>WillJOHNSON</v>
      </c>
      <c r="B274" s="139">
        <v>51.0</v>
      </c>
      <c r="C274" s="150" t="s">
        <v>366</v>
      </c>
      <c r="D274" s="150" t="s">
        <v>212</v>
      </c>
      <c r="E274" s="150" t="s">
        <v>185</v>
      </c>
      <c r="G274" s="139">
        <v>23.4</v>
      </c>
      <c r="H274" s="139">
        <v>26.04</v>
      </c>
      <c r="J274" s="139" t="str">
        <f t="shared" si="17"/>
        <v>HunterWANNAMAKER</v>
      </c>
      <c r="K274" s="139">
        <v>54.0</v>
      </c>
      <c r="L274" s="151" t="s">
        <v>419</v>
      </c>
      <c r="M274" s="151" t="s">
        <v>299</v>
      </c>
      <c r="N274" s="151" t="s">
        <v>185</v>
      </c>
      <c r="O274" s="151" t="s">
        <v>21</v>
      </c>
      <c r="P274" s="151">
        <v>23.0</v>
      </c>
      <c r="Q274" s="139">
        <v>26.04</v>
      </c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</row>
    <row r="275">
      <c r="A275" s="139" t="str">
        <f t="shared" si="16"/>
        <v>EvanHYDE</v>
      </c>
      <c r="B275" s="139">
        <v>52.0</v>
      </c>
      <c r="C275" s="150" t="s">
        <v>439</v>
      </c>
      <c r="D275" s="150" t="s">
        <v>202</v>
      </c>
      <c r="E275" s="150" t="s">
        <v>170</v>
      </c>
      <c r="G275" s="139">
        <v>21.8</v>
      </c>
      <c r="H275" s="139">
        <v>23.0</v>
      </c>
      <c r="J275" s="139" t="str">
        <f t="shared" si="17"/>
        <v>KalenSTOLL</v>
      </c>
      <c r="K275" s="139">
        <v>55.0</v>
      </c>
      <c r="L275" s="151" t="s">
        <v>470</v>
      </c>
      <c r="M275" s="151" t="s">
        <v>473</v>
      </c>
      <c r="N275" s="151" t="s">
        <v>170</v>
      </c>
      <c r="O275" s="151" t="s">
        <v>20</v>
      </c>
      <c r="P275" s="151">
        <v>20.0</v>
      </c>
      <c r="Q275" s="139">
        <v>23.0</v>
      </c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</row>
    <row r="276">
      <c r="A276" s="139" t="str">
        <f t="shared" si="16"/>
        <v>LeeJORDAN</v>
      </c>
      <c r="B276" s="139">
        <v>53.0</v>
      </c>
      <c r="C276" s="150" t="s">
        <v>397</v>
      </c>
      <c r="D276" s="150" t="s">
        <v>259</v>
      </c>
      <c r="E276" s="150" t="s">
        <v>185</v>
      </c>
      <c r="G276" s="139">
        <v>21.0</v>
      </c>
      <c r="H276" s="139">
        <v>21.62</v>
      </c>
      <c r="J276" s="139" t="str">
        <f t="shared" si="17"/>
        <v>FinleyHAYES</v>
      </c>
      <c r="K276" s="139">
        <v>56.0</v>
      </c>
      <c r="L276" s="151" t="s">
        <v>399</v>
      </c>
      <c r="M276" s="151" t="s">
        <v>486</v>
      </c>
      <c r="N276" s="151" t="s">
        <v>170</v>
      </c>
      <c r="O276" s="151" t="s">
        <v>448</v>
      </c>
      <c r="P276" s="151">
        <v>16.0</v>
      </c>
      <c r="Q276" s="139">
        <v>21.62</v>
      </c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</row>
    <row r="277">
      <c r="A277" s="139" t="str">
        <f t="shared" si="16"/>
        <v>ConnorKIMMINS</v>
      </c>
      <c r="B277" s="139">
        <v>54.0</v>
      </c>
      <c r="C277" s="150" t="s">
        <v>408</v>
      </c>
      <c r="D277" s="150" t="s">
        <v>196</v>
      </c>
      <c r="E277" s="150" t="s">
        <v>185</v>
      </c>
      <c r="G277" s="139">
        <v>20.6</v>
      </c>
      <c r="H277" s="139">
        <v>20.33</v>
      </c>
      <c r="J277" s="139" t="str">
        <f t="shared" si="17"/>
        <v>FindleyMARTIN</v>
      </c>
      <c r="K277" s="139">
        <v>57.0</v>
      </c>
      <c r="L277" s="151" t="s">
        <v>395</v>
      </c>
      <c r="M277" s="151" t="s">
        <v>487</v>
      </c>
      <c r="N277" s="151" t="s">
        <v>170</v>
      </c>
      <c r="O277" s="151" t="s">
        <v>21</v>
      </c>
      <c r="P277" s="151">
        <v>15.6</v>
      </c>
      <c r="Q277" s="139">
        <v>20.33</v>
      </c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</row>
    <row r="278">
      <c r="A278" s="139" t="str">
        <f t="shared" si="16"/>
        <v>ArmaanASRAR HAGHIGHI</v>
      </c>
      <c r="B278" s="139">
        <v>55.0</v>
      </c>
      <c r="C278" s="150" t="s">
        <v>380</v>
      </c>
      <c r="D278" s="153" t="s">
        <v>232</v>
      </c>
      <c r="E278" s="150" t="s">
        <v>170</v>
      </c>
      <c r="G278" s="139">
        <v>8.2</v>
      </c>
      <c r="H278" s="139">
        <v>19.11</v>
      </c>
      <c r="J278" s="139" t="str">
        <f t="shared" si="17"/>
        <v>JacksonATKINSON</v>
      </c>
      <c r="K278" s="139">
        <v>58.0</v>
      </c>
      <c r="L278" s="151" t="s">
        <v>472</v>
      </c>
      <c r="M278" s="151" t="s">
        <v>192</v>
      </c>
      <c r="N278" s="151" t="s">
        <v>185</v>
      </c>
      <c r="O278" s="151" t="s">
        <v>20</v>
      </c>
      <c r="P278" s="151">
        <v>14.4</v>
      </c>
      <c r="Q278" s="139">
        <v>19.11</v>
      </c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</row>
    <row r="279">
      <c r="A279" s="139" t="str">
        <f t="shared" si="16"/>
        <v>KylarANDREWS</v>
      </c>
      <c r="B279" s="139">
        <v>56.0</v>
      </c>
      <c r="C279" s="150" t="s">
        <v>403</v>
      </c>
      <c r="D279" s="150" t="s">
        <v>249</v>
      </c>
      <c r="E279" s="150" t="s">
        <v>170</v>
      </c>
      <c r="G279" s="139">
        <v>4.8</v>
      </c>
      <c r="H279" s="139">
        <v>17.96</v>
      </c>
      <c r="J279" s="139" t="str">
        <f t="shared" si="17"/>
        <v>RyderBARTLETT</v>
      </c>
      <c r="K279" s="139">
        <v>59.0</v>
      </c>
      <c r="L279" s="151" t="s">
        <v>476</v>
      </c>
      <c r="M279" s="151" t="s">
        <v>456</v>
      </c>
      <c r="N279" s="151" t="s">
        <v>164</v>
      </c>
      <c r="O279" s="151" t="s">
        <v>325</v>
      </c>
      <c r="P279" s="151">
        <v>12.8</v>
      </c>
      <c r="Q279" s="139">
        <v>17.96</v>
      </c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</row>
    <row r="280">
      <c r="A280" s="139" t="str">
        <f t="shared" si="16"/>
        <v>OliverHELVOIGT</v>
      </c>
      <c r="B280" s="139">
        <v>57.0</v>
      </c>
      <c r="C280" s="150" t="s">
        <v>314</v>
      </c>
      <c r="D280" s="150" t="s">
        <v>180</v>
      </c>
      <c r="E280" s="150" t="s">
        <v>164</v>
      </c>
      <c r="G280" s="139">
        <v>4.0</v>
      </c>
      <c r="H280" s="139">
        <v>16.88</v>
      </c>
      <c r="J280" s="139" t="str">
        <f t="shared" si="17"/>
        <v>LukeMILLER</v>
      </c>
      <c r="K280" s="139">
        <v>60.0</v>
      </c>
      <c r="L280" s="151" t="s">
        <v>457</v>
      </c>
      <c r="M280" s="151" t="s">
        <v>458</v>
      </c>
      <c r="N280" s="151" t="s">
        <v>164</v>
      </c>
      <c r="O280" s="151" t="s">
        <v>325</v>
      </c>
      <c r="P280" s="151">
        <v>11.2</v>
      </c>
      <c r="Q280" s="155">
        <v>16.883275955353938</v>
      </c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</row>
    <row r="281">
      <c r="A281" s="139" t="str">
        <f t="shared" si="16"/>
        <v>RhettBOUMA</v>
      </c>
      <c r="B281" s="139">
        <v>58.0</v>
      </c>
      <c r="C281" s="150" t="s">
        <v>416</v>
      </c>
      <c r="D281" s="150" t="s">
        <v>286</v>
      </c>
      <c r="E281" s="150" t="s">
        <v>170</v>
      </c>
      <c r="G281" s="139"/>
      <c r="H281" s="139"/>
      <c r="J281" s="139" t="str">
        <f t="shared" si="17"/>
        <v>KristianKNUDSGAARD</v>
      </c>
      <c r="K281" s="139">
        <v>61.0</v>
      </c>
      <c r="L281" s="151" t="s">
        <v>467</v>
      </c>
      <c r="M281" s="151" t="s">
        <v>468</v>
      </c>
      <c r="N281" s="151" t="s">
        <v>164</v>
      </c>
      <c r="O281" s="151" t="s">
        <v>20</v>
      </c>
      <c r="P281" s="151">
        <v>10.2</v>
      </c>
      <c r="Q281" s="155">
        <v>15.870279398032702</v>
      </c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</row>
    <row r="282">
      <c r="A282" s="139" t="str">
        <f t="shared" si="16"/>
        <v>QuinnUNGER</v>
      </c>
      <c r="B282" s="139">
        <v>59.0</v>
      </c>
      <c r="C282" s="150" t="s">
        <v>363</v>
      </c>
      <c r="D282" s="150" t="s">
        <v>151</v>
      </c>
      <c r="E282" s="150" t="s">
        <v>170</v>
      </c>
      <c r="G282" s="139"/>
      <c r="H282" s="139"/>
      <c r="J282" s="139" t="str">
        <f t="shared" si="17"/>
        <v>CalebJOHNSON</v>
      </c>
      <c r="K282" s="139">
        <v>62.0</v>
      </c>
      <c r="L282" s="151" t="s">
        <v>366</v>
      </c>
      <c r="M282" s="151" t="s">
        <v>460</v>
      </c>
      <c r="N282" s="151" t="s">
        <v>164</v>
      </c>
      <c r="O282" s="151" t="s">
        <v>22</v>
      </c>
      <c r="P282" s="151">
        <v>8.6</v>
      </c>
      <c r="Q282" s="155">
        <v>14.91806263415074</v>
      </c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</row>
    <row r="283">
      <c r="A283" s="139" t="str">
        <f t="shared" si="16"/>
        <v>FinianSINGER-LOWRIE</v>
      </c>
      <c r="B283" s="139">
        <v>60.0</v>
      </c>
      <c r="C283" s="150" t="s">
        <v>428</v>
      </c>
      <c r="D283" s="150" t="s">
        <v>429</v>
      </c>
      <c r="E283" s="150" t="s">
        <v>170</v>
      </c>
      <c r="G283" s="139"/>
      <c r="H283" s="139"/>
      <c r="J283" s="139" t="str">
        <f t="shared" si="17"/>
        <v>LeoLONGSTREET</v>
      </c>
      <c r="K283" s="151">
        <v>63.0</v>
      </c>
      <c r="L283" s="151" t="s">
        <v>375</v>
      </c>
      <c r="M283" s="151" t="s">
        <v>176</v>
      </c>
      <c r="N283" s="151" t="s">
        <v>170</v>
      </c>
      <c r="O283" s="151" t="s">
        <v>24</v>
      </c>
      <c r="P283" s="151" t="s">
        <v>421</v>
      </c>
      <c r="Q283" s="157">
        <v>0.0</v>
      </c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</row>
    <row r="284">
      <c r="A284" s="139" t="str">
        <f t="shared" si="16"/>
        <v>SaxonBERRY</v>
      </c>
      <c r="B284" s="139">
        <v>61.0</v>
      </c>
      <c r="C284" s="150" t="s">
        <v>411</v>
      </c>
      <c r="D284" s="150" t="s">
        <v>257</v>
      </c>
      <c r="E284" s="150" t="s">
        <v>170</v>
      </c>
      <c r="G284" s="139"/>
      <c r="H284" s="139"/>
      <c r="J284" s="139" t="str">
        <f t="shared" si="17"/>
        <v>SaxonBERRY</v>
      </c>
      <c r="K284" s="151">
        <v>63.0</v>
      </c>
      <c r="L284" s="151" t="s">
        <v>411</v>
      </c>
      <c r="M284" s="151" t="s">
        <v>257</v>
      </c>
      <c r="N284" s="151" t="s">
        <v>170</v>
      </c>
      <c r="O284" s="151" t="s">
        <v>325</v>
      </c>
      <c r="P284" s="151" t="s">
        <v>421</v>
      </c>
      <c r="Q284" s="151">
        <v>0.0</v>
      </c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</row>
    <row r="285">
      <c r="A285" s="139" t="str">
        <f t="shared" si="16"/>
        <v>GriffinPATERSON</v>
      </c>
      <c r="B285" s="139">
        <v>62.0</v>
      </c>
      <c r="C285" s="150" t="s">
        <v>369</v>
      </c>
      <c r="D285" s="150" t="s">
        <v>190</v>
      </c>
      <c r="E285" s="150" t="s">
        <v>170</v>
      </c>
      <c r="G285" s="139"/>
      <c r="H285" s="139"/>
      <c r="J285" s="139" t="str">
        <f t="shared" si="17"/>
        <v>MicgillPARCHER</v>
      </c>
      <c r="K285" s="151">
        <v>63.0</v>
      </c>
      <c r="L285" s="151" t="s">
        <v>488</v>
      </c>
      <c r="M285" s="151" t="s">
        <v>489</v>
      </c>
      <c r="N285" s="151" t="s">
        <v>164</v>
      </c>
      <c r="O285" s="151" t="s">
        <v>325</v>
      </c>
      <c r="P285" s="151" t="s">
        <v>421</v>
      </c>
      <c r="Q285" s="151">
        <v>0.0</v>
      </c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</row>
    <row r="286">
      <c r="A286" s="139" t="str">
        <f t="shared" si="16"/>
        <v>ZeninYOUCK</v>
      </c>
      <c r="B286" s="139">
        <v>63.0</v>
      </c>
      <c r="C286" s="150" t="s">
        <v>432</v>
      </c>
      <c r="D286" s="150" t="s">
        <v>433</v>
      </c>
      <c r="E286" s="150" t="s">
        <v>170</v>
      </c>
      <c r="G286" s="139"/>
      <c r="H286" s="139"/>
      <c r="J286" s="139" t="str">
        <f t="shared" si="17"/>
        <v>AlecJOHNSON</v>
      </c>
      <c r="K286" s="151">
        <v>63.0</v>
      </c>
      <c r="L286" s="151" t="s">
        <v>366</v>
      </c>
      <c r="M286" s="151" t="s">
        <v>194</v>
      </c>
      <c r="N286" s="151" t="s">
        <v>170</v>
      </c>
      <c r="O286" s="151" t="s">
        <v>310</v>
      </c>
      <c r="P286" s="151" t="s">
        <v>421</v>
      </c>
      <c r="Q286" s="151">
        <v>0.0</v>
      </c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</row>
    <row r="287">
      <c r="A287" s="154"/>
      <c r="B287" s="154"/>
      <c r="C287" s="3"/>
      <c r="D287" s="3"/>
      <c r="E287" s="3"/>
      <c r="G287" s="76"/>
      <c r="H287" s="154">
        <f>sum(H221:H286)</f>
        <v>10573.85</v>
      </c>
      <c r="J287" s="139" t="str">
        <f t="shared" si="17"/>
        <v>EverettBROWN</v>
      </c>
      <c r="K287" s="151">
        <v>63.0</v>
      </c>
      <c r="L287" s="133" t="s">
        <v>320</v>
      </c>
      <c r="M287" s="133" t="s">
        <v>241</v>
      </c>
      <c r="N287" s="133" t="s">
        <v>170</v>
      </c>
      <c r="O287" s="133" t="s">
        <v>22</v>
      </c>
      <c r="P287" s="133" t="s">
        <v>421</v>
      </c>
      <c r="Q287" s="151">
        <v>0.0</v>
      </c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</row>
    <row r="288">
      <c r="A288" s="132"/>
      <c r="B288" s="132"/>
      <c r="C288" s="132"/>
      <c r="D288" s="132"/>
      <c r="E288" s="132"/>
      <c r="G288" s="132"/>
      <c r="H288" s="132"/>
      <c r="J288" s="139" t="str">
        <f t="shared" si="17"/>
        <v>JacksonKENDELL</v>
      </c>
      <c r="K288" s="151">
        <v>63.0</v>
      </c>
      <c r="L288" s="133" t="s">
        <v>368</v>
      </c>
      <c r="M288" s="133" t="s">
        <v>192</v>
      </c>
      <c r="N288" s="133" t="s">
        <v>185</v>
      </c>
      <c r="O288" s="133" t="s">
        <v>24</v>
      </c>
      <c r="P288" s="133" t="s">
        <v>421</v>
      </c>
      <c r="Q288" s="151">
        <v>0.0</v>
      </c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</row>
    <row r="289">
      <c r="A289" s="132"/>
      <c r="B289" s="132"/>
      <c r="C289" s="132"/>
      <c r="D289" s="132"/>
      <c r="E289" s="132"/>
      <c r="G289" s="132"/>
      <c r="H289" s="132"/>
      <c r="J289" s="139" t="str">
        <f t="shared" si="17"/>
        <v>OwenCOOPER</v>
      </c>
      <c r="K289" s="151">
        <v>63.0</v>
      </c>
      <c r="L289" s="133" t="s">
        <v>309</v>
      </c>
      <c r="M289" s="133" t="s">
        <v>169</v>
      </c>
      <c r="N289" s="133" t="s">
        <v>170</v>
      </c>
      <c r="O289" s="133" t="s">
        <v>310</v>
      </c>
      <c r="P289" s="133" t="s">
        <v>421</v>
      </c>
      <c r="Q289" s="151">
        <v>0.0</v>
      </c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</row>
    <row r="290">
      <c r="A290" s="132"/>
      <c r="B290" s="132"/>
      <c r="C290" s="132"/>
      <c r="D290" s="132"/>
      <c r="E290" s="132"/>
      <c r="G290" s="132"/>
      <c r="H290" s="132"/>
      <c r="J290" s="139" t="str">
        <f t="shared" si="17"/>
        <v>QuinnUNGER</v>
      </c>
      <c r="K290" s="151">
        <v>63.0</v>
      </c>
      <c r="L290" s="133" t="s">
        <v>363</v>
      </c>
      <c r="M290" s="133" t="s">
        <v>151</v>
      </c>
      <c r="N290" s="133" t="s">
        <v>170</v>
      </c>
      <c r="O290" s="133" t="s">
        <v>310</v>
      </c>
      <c r="P290" s="133" t="s">
        <v>421</v>
      </c>
      <c r="Q290" s="151">
        <v>0.0</v>
      </c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</row>
    <row r="291">
      <c r="A291" s="132"/>
      <c r="B291" s="132"/>
      <c r="C291" s="132"/>
      <c r="D291" s="132"/>
      <c r="E291" s="132"/>
      <c r="G291" s="132"/>
      <c r="H291" s="132"/>
      <c r="J291" s="139" t="str">
        <f t="shared" si="17"/>
        <v>AlexanderLUCA</v>
      </c>
      <c r="K291" s="151">
        <v>63.0</v>
      </c>
      <c r="L291" s="133" t="s">
        <v>365</v>
      </c>
      <c r="M291" s="133" t="s">
        <v>167</v>
      </c>
      <c r="N291" s="133" t="s">
        <v>153</v>
      </c>
      <c r="O291" s="133" t="s">
        <v>24</v>
      </c>
      <c r="P291" s="133" t="s">
        <v>421</v>
      </c>
      <c r="Q291" s="151">
        <v>0.0</v>
      </c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</row>
    <row r="292">
      <c r="A292" s="132"/>
      <c r="B292" s="132"/>
      <c r="C292" s="132"/>
      <c r="D292" s="132"/>
      <c r="E292" s="132"/>
      <c r="G292" s="132"/>
      <c r="H292" s="132"/>
      <c r="J292" s="139" t="str">
        <f t="shared" si="17"/>
        <v>GradenPARSONS</v>
      </c>
      <c r="K292" s="151">
        <v>63.0</v>
      </c>
      <c r="L292" s="133" t="s">
        <v>364</v>
      </c>
      <c r="M292" s="133" t="s">
        <v>165</v>
      </c>
      <c r="N292" s="133" t="s">
        <v>164</v>
      </c>
      <c r="O292" s="133" t="s">
        <v>24</v>
      </c>
      <c r="P292" s="133" t="s">
        <v>421</v>
      </c>
      <c r="Q292" s="151">
        <v>0.0</v>
      </c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</row>
    <row r="293">
      <c r="A293" s="132"/>
      <c r="B293" s="132"/>
      <c r="C293" s="132"/>
      <c r="D293" s="132"/>
      <c r="E293" s="132"/>
      <c r="G293" s="132"/>
      <c r="H293" s="132"/>
      <c r="J293" s="139" t="str">
        <f t="shared" si="17"/>
        <v>JudeMACDONALD</v>
      </c>
      <c r="K293" s="151">
        <v>63.0</v>
      </c>
      <c r="L293" s="133" t="s">
        <v>377</v>
      </c>
      <c r="M293" s="133" t="s">
        <v>188</v>
      </c>
      <c r="N293" s="133" t="s">
        <v>185</v>
      </c>
      <c r="O293" s="133" t="s">
        <v>310</v>
      </c>
      <c r="P293" s="133" t="s">
        <v>421</v>
      </c>
      <c r="Q293" s="151">
        <v>0.0</v>
      </c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>
      <c r="A294" s="132"/>
      <c r="B294" s="132"/>
      <c r="C294" s="132"/>
      <c r="D294" s="132"/>
      <c r="E294" s="132"/>
      <c r="G294" s="132"/>
      <c r="H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</row>
    <row r="295">
      <c r="A295" s="132"/>
      <c r="B295" s="132"/>
      <c r="C295" s="132"/>
      <c r="D295" s="132"/>
      <c r="E295" s="132"/>
      <c r="G295" s="132"/>
      <c r="H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</row>
    <row r="296">
      <c r="A296" s="132"/>
      <c r="B296" s="132"/>
      <c r="C296" s="132"/>
      <c r="D296" s="132"/>
      <c r="E296" s="132"/>
      <c r="G296" s="132"/>
      <c r="H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</row>
    <row r="297">
      <c r="A297" s="132"/>
      <c r="B297" s="132"/>
      <c r="C297" s="132"/>
      <c r="D297" s="132"/>
      <c r="E297" s="132"/>
      <c r="G297" s="132"/>
      <c r="H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</row>
    <row r="298">
      <c r="A298" s="132"/>
      <c r="B298" s="132"/>
      <c r="C298" s="132"/>
      <c r="D298" s="132"/>
      <c r="E298" s="132"/>
      <c r="G298" s="132"/>
      <c r="H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</row>
    <row r="299">
      <c r="A299" s="132"/>
      <c r="B299" s="132"/>
      <c r="C299" s="132"/>
      <c r="D299" s="132"/>
      <c r="E299" s="132"/>
      <c r="G299" s="132"/>
      <c r="H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</row>
    <row r="300">
      <c r="A300" s="132"/>
      <c r="B300" s="132"/>
      <c r="C300" s="132"/>
      <c r="D300" s="132"/>
      <c r="E300" s="132"/>
      <c r="G300" s="132"/>
      <c r="H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</row>
    <row r="301">
      <c r="A301" s="132"/>
      <c r="B301" s="132"/>
      <c r="C301" s="132"/>
      <c r="D301" s="132"/>
      <c r="E301" s="132"/>
      <c r="G301" s="132"/>
      <c r="H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</row>
    <row r="302">
      <c r="A302" s="132"/>
      <c r="B302" s="132"/>
      <c r="C302" s="132"/>
      <c r="D302" s="132"/>
      <c r="E302" s="132"/>
      <c r="G302" s="132"/>
      <c r="H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</row>
    <row r="303">
      <c r="A303" s="132"/>
      <c r="B303" s="132"/>
      <c r="C303" s="132"/>
      <c r="D303" s="132"/>
      <c r="E303" s="132"/>
      <c r="G303" s="132"/>
      <c r="H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</row>
    <row r="304">
      <c r="A304" s="132"/>
      <c r="B304" s="132"/>
      <c r="C304" s="132"/>
      <c r="D304" s="132"/>
      <c r="E304" s="132"/>
      <c r="G304" s="132"/>
      <c r="H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</row>
    <row r="305">
      <c r="A305" s="132"/>
      <c r="B305" s="132"/>
      <c r="C305" s="132"/>
      <c r="D305" s="132"/>
      <c r="E305" s="132"/>
      <c r="G305" s="132"/>
      <c r="H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</row>
    <row r="306">
      <c r="A306" s="132"/>
      <c r="B306" s="132"/>
      <c r="C306" s="132"/>
      <c r="D306" s="132"/>
      <c r="E306" s="132"/>
      <c r="G306" s="132"/>
      <c r="H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</row>
    <row r="307">
      <c r="A307" s="132"/>
      <c r="B307" s="132"/>
      <c r="C307" s="132"/>
      <c r="D307" s="132"/>
      <c r="E307" s="132"/>
      <c r="G307" s="132"/>
      <c r="H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</row>
    <row r="308">
      <c r="A308" s="132"/>
      <c r="B308" s="132"/>
      <c r="C308" s="132"/>
      <c r="D308" s="132"/>
      <c r="E308" s="132"/>
      <c r="G308" s="132"/>
      <c r="H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</row>
    <row r="309">
      <c r="A309" s="132"/>
      <c r="B309" s="132"/>
      <c r="C309" s="132"/>
      <c r="D309" s="132"/>
      <c r="E309" s="132"/>
      <c r="G309" s="132"/>
      <c r="H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</row>
    <row r="310">
      <c r="A310" s="132"/>
      <c r="B310" s="132"/>
      <c r="C310" s="132"/>
      <c r="D310" s="132"/>
      <c r="E310" s="132"/>
      <c r="G310" s="132"/>
      <c r="H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</row>
    <row r="311">
      <c r="A311" s="132"/>
      <c r="B311" s="132"/>
      <c r="C311" s="132"/>
      <c r="D311" s="132"/>
      <c r="E311" s="132"/>
      <c r="G311" s="132"/>
      <c r="H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</row>
    <row r="312">
      <c r="A312" s="132"/>
      <c r="B312" s="132"/>
      <c r="C312" s="132"/>
      <c r="D312" s="132"/>
      <c r="E312" s="132"/>
      <c r="G312" s="132"/>
      <c r="H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</row>
    <row r="313">
      <c r="A313" s="132"/>
      <c r="B313" s="132"/>
      <c r="C313" s="132"/>
      <c r="D313" s="132"/>
      <c r="E313" s="132"/>
      <c r="G313" s="132"/>
      <c r="H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</row>
    <row r="314">
      <c r="A314" s="132"/>
      <c r="B314" s="132"/>
      <c r="C314" s="132"/>
      <c r="D314" s="132"/>
      <c r="E314" s="132"/>
      <c r="G314" s="132"/>
      <c r="H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</row>
    <row r="315">
      <c r="A315" s="132"/>
      <c r="B315" s="132"/>
      <c r="C315" s="132"/>
      <c r="D315" s="132"/>
      <c r="E315" s="132"/>
      <c r="G315" s="132"/>
      <c r="H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</row>
    <row r="316">
      <c r="A316" s="132"/>
      <c r="B316" s="132"/>
      <c r="C316" s="132"/>
      <c r="D316" s="132"/>
      <c r="E316" s="132"/>
      <c r="G316" s="132"/>
      <c r="H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</row>
    <row r="317">
      <c r="A317" s="132"/>
      <c r="B317" s="132"/>
      <c r="C317" s="132"/>
      <c r="D317" s="132"/>
      <c r="E317" s="132"/>
      <c r="G317" s="132"/>
      <c r="H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</row>
    <row r="318">
      <c r="A318" s="132"/>
      <c r="B318" s="132"/>
      <c r="C318" s="132"/>
      <c r="D318" s="132"/>
      <c r="E318" s="132"/>
      <c r="G318" s="132"/>
      <c r="H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</row>
    <row r="319">
      <c r="A319" s="132"/>
      <c r="B319" s="132"/>
      <c r="C319" s="132"/>
      <c r="D319" s="132"/>
      <c r="E319" s="132"/>
      <c r="G319" s="132"/>
      <c r="H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</row>
    <row r="320">
      <c r="A320" s="132"/>
      <c r="B320" s="132"/>
      <c r="C320" s="132"/>
      <c r="D320" s="132"/>
      <c r="E320" s="132"/>
      <c r="G320" s="132"/>
      <c r="H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>
      <c r="A321" s="132"/>
      <c r="B321" s="132"/>
      <c r="C321" s="132"/>
      <c r="D321" s="132"/>
      <c r="E321" s="132"/>
      <c r="G321" s="132"/>
      <c r="H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</row>
    <row r="322">
      <c r="A322" s="132"/>
      <c r="B322" s="132"/>
      <c r="C322" s="132"/>
      <c r="D322" s="132"/>
      <c r="E322" s="132"/>
      <c r="G322" s="132"/>
      <c r="H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</row>
    <row r="323">
      <c r="A323" s="132"/>
      <c r="B323" s="132"/>
      <c r="C323" s="132"/>
      <c r="D323" s="132"/>
      <c r="E323" s="132"/>
      <c r="G323" s="132"/>
      <c r="H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</row>
    <row r="324">
      <c r="A324" s="132"/>
      <c r="B324" s="132"/>
      <c r="C324" s="132"/>
      <c r="D324" s="132"/>
      <c r="E324" s="132"/>
      <c r="G324" s="132"/>
      <c r="H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</row>
    <row r="325">
      <c r="A325" s="132"/>
      <c r="B325" s="132"/>
      <c r="C325" s="132"/>
      <c r="D325" s="132"/>
      <c r="E325" s="132"/>
      <c r="G325" s="132"/>
      <c r="H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</row>
    <row r="326">
      <c r="A326" s="132"/>
      <c r="B326" s="132"/>
      <c r="C326" s="132"/>
      <c r="D326" s="132"/>
      <c r="E326" s="132"/>
      <c r="G326" s="132"/>
      <c r="H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</row>
    <row r="327">
      <c r="A327" s="132"/>
      <c r="B327" s="132"/>
      <c r="C327" s="132"/>
      <c r="D327" s="132"/>
      <c r="E327" s="132"/>
      <c r="G327" s="132"/>
      <c r="H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</row>
    <row r="328">
      <c r="A328" s="132"/>
      <c r="B328" s="132"/>
      <c r="C328" s="132"/>
      <c r="D328" s="132"/>
      <c r="E328" s="132"/>
      <c r="G328" s="132"/>
      <c r="H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</row>
    <row r="329">
      <c r="A329" s="132"/>
      <c r="B329" s="132"/>
      <c r="C329" s="132"/>
      <c r="D329" s="132"/>
      <c r="E329" s="132"/>
      <c r="G329" s="132"/>
      <c r="H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</row>
    <row r="330">
      <c r="A330" s="132"/>
      <c r="B330" s="132"/>
      <c r="C330" s="132"/>
      <c r="D330" s="132"/>
      <c r="E330" s="132"/>
      <c r="G330" s="132"/>
      <c r="H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</row>
    <row r="331">
      <c r="A331" s="132"/>
      <c r="B331" s="132"/>
      <c r="C331" s="132"/>
      <c r="D331" s="132"/>
      <c r="E331" s="132"/>
      <c r="G331" s="132"/>
      <c r="H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</row>
    <row r="332">
      <c r="A332" s="132"/>
      <c r="B332" s="132"/>
      <c r="C332" s="132"/>
      <c r="D332" s="132"/>
      <c r="E332" s="132"/>
      <c r="G332" s="132"/>
      <c r="H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</row>
    <row r="333">
      <c r="A333" s="132"/>
      <c r="B333" s="132"/>
      <c r="C333" s="132"/>
      <c r="D333" s="132"/>
      <c r="E333" s="132"/>
      <c r="G333" s="132"/>
      <c r="H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</row>
    <row r="334">
      <c r="A334" s="132"/>
      <c r="B334" s="132"/>
      <c r="C334" s="132"/>
      <c r="D334" s="132"/>
      <c r="E334" s="132"/>
      <c r="G334" s="132"/>
      <c r="H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</row>
    <row r="335">
      <c r="A335" s="132"/>
      <c r="B335" s="132"/>
      <c r="C335" s="132"/>
      <c r="D335" s="132"/>
      <c r="E335" s="132"/>
      <c r="G335" s="132"/>
      <c r="H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</row>
    <row r="336">
      <c r="A336" s="132"/>
      <c r="B336" s="132"/>
      <c r="C336" s="132"/>
      <c r="D336" s="132"/>
      <c r="E336" s="132"/>
      <c r="G336" s="132"/>
      <c r="H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</row>
    <row r="337">
      <c r="A337" s="132"/>
      <c r="B337" s="132"/>
      <c r="C337" s="132"/>
      <c r="D337" s="132"/>
      <c r="E337" s="132"/>
      <c r="G337" s="132"/>
      <c r="H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</row>
    <row r="338">
      <c r="A338" s="132"/>
      <c r="B338" s="132"/>
      <c r="C338" s="132"/>
      <c r="D338" s="132"/>
      <c r="E338" s="132"/>
      <c r="G338" s="132"/>
      <c r="H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</row>
    <row r="339">
      <c r="A339" s="132"/>
      <c r="B339" s="132"/>
      <c r="C339" s="132"/>
      <c r="D339" s="132"/>
      <c r="E339" s="132"/>
      <c r="G339" s="132"/>
      <c r="H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</row>
    <row r="340">
      <c r="A340" s="132"/>
      <c r="B340" s="132"/>
      <c r="C340" s="132"/>
      <c r="D340" s="132"/>
      <c r="E340" s="132"/>
      <c r="G340" s="132"/>
      <c r="H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</row>
    <row r="341">
      <c r="A341" s="132"/>
      <c r="B341" s="132"/>
      <c r="C341" s="132"/>
      <c r="D341" s="132"/>
      <c r="E341" s="132"/>
      <c r="G341" s="132"/>
      <c r="H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</row>
    <row r="342">
      <c r="A342" s="132"/>
      <c r="B342" s="132"/>
      <c r="C342" s="132"/>
      <c r="D342" s="132"/>
      <c r="E342" s="132"/>
      <c r="G342" s="132"/>
      <c r="H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</row>
    <row r="343">
      <c r="A343" s="132"/>
      <c r="B343" s="132"/>
      <c r="C343" s="132"/>
      <c r="D343" s="132"/>
      <c r="E343" s="132"/>
      <c r="G343" s="132"/>
      <c r="H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</row>
    <row r="344">
      <c r="A344" s="132"/>
      <c r="B344" s="132"/>
      <c r="C344" s="132"/>
      <c r="D344" s="132"/>
      <c r="E344" s="132"/>
      <c r="G344" s="132"/>
      <c r="H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</row>
    <row r="345">
      <c r="A345" s="132"/>
      <c r="B345" s="132"/>
      <c r="C345" s="132"/>
      <c r="D345" s="132"/>
      <c r="E345" s="132"/>
      <c r="G345" s="132"/>
      <c r="H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</row>
    <row r="346">
      <c r="A346" s="132"/>
      <c r="B346" s="132"/>
      <c r="C346" s="132"/>
      <c r="D346" s="132"/>
      <c r="E346" s="132"/>
      <c r="G346" s="132"/>
      <c r="H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</row>
    <row r="347">
      <c r="A347" s="132"/>
      <c r="B347" s="132"/>
      <c r="C347" s="132"/>
      <c r="D347" s="132"/>
      <c r="E347" s="132"/>
      <c r="G347" s="132"/>
      <c r="H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>
      <c r="A348" s="132"/>
      <c r="B348" s="132"/>
      <c r="C348" s="132"/>
      <c r="D348" s="132"/>
      <c r="E348" s="132"/>
      <c r="G348" s="132"/>
      <c r="H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</row>
    <row r="349">
      <c r="A349" s="132"/>
      <c r="B349" s="132"/>
      <c r="C349" s="132"/>
      <c r="D349" s="132"/>
      <c r="E349" s="132"/>
      <c r="G349" s="132"/>
      <c r="H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</row>
    <row r="350">
      <c r="A350" s="132"/>
      <c r="B350" s="132"/>
      <c r="C350" s="132"/>
      <c r="D350" s="132"/>
      <c r="E350" s="132"/>
      <c r="G350" s="132"/>
      <c r="H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</row>
    <row r="351">
      <c r="A351" s="132"/>
      <c r="B351" s="132"/>
      <c r="C351" s="132"/>
      <c r="D351" s="132"/>
      <c r="E351" s="132"/>
      <c r="G351" s="132"/>
      <c r="H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</row>
    <row r="352">
      <c r="A352" s="132"/>
      <c r="B352" s="132"/>
      <c r="C352" s="132"/>
      <c r="D352" s="132"/>
      <c r="E352" s="132"/>
      <c r="G352" s="132"/>
      <c r="H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</row>
    <row r="353">
      <c r="A353" s="132"/>
      <c r="B353" s="132"/>
      <c r="C353" s="132"/>
      <c r="D353" s="132"/>
      <c r="E353" s="132"/>
      <c r="G353" s="132"/>
      <c r="H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</row>
    <row r="354">
      <c r="A354" s="132"/>
      <c r="B354" s="132"/>
      <c r="C354" s="132"/>
      <c r="D354" s="132"/>
      <c r="E354" s="132"/>
      <c r="G354" s="132"/>
      <c r="H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</row>
    <row r="355">
      <c r="A355" s="132"/>
      <c r="B355" s="132"/>
      <c r="C355" s="132"/>
      <c r="D355" s="132"/>
      <c r="E355" s="132"/>
      <c r="G355" s="132"/>
      <c r="H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</row>
    <row r="356">
      <c r="A356" s="132"/>
      <c r="B356" s="132"/>
      <c r="C356" s="132"/>
      <c r="D356" s="132"/>
      <c r="E356" s="132"/>
      <c r="G356" s="132"/>
      <c r="H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</row>
    <row r="357">
      <c r="A357" s="132"/>
      <c r="B357" s="132"/>
      <c r="C357" s="132"/>
      <c r="D357" s="132"/>
      <c r="E357" s="132"/>
      <c r="G357" s="132"/>
      <c r="H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</row>
    <row r="358">
      <c r="A358" s="132"/>
      <c r="B358" s="132"/>
      <c r="C358" s="132"/>
      <c r="D358" s="132"/>
      <c r="E358" s="132"/>
      <c r="G358" s="132"/>
      <c r="H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</row>
    <row r="359">
      <c r="A359" s="132"/>
      <c r="B359" s="132"/>
      <c r="C359" s="132"/>
      <c r="D359" s="132"/>
      <c r="E359" s="132"/>
      <c r="G359" s="132"/>
      <c r="H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</row>
    <row r="360">
      <c r="A360" s="132"/>
      <c r="B360" s="132"/>
      <c r="C360" s="132"/>
      <c r="D360" s="132"/>
      <c r="E360" s="132"/>
      <c r="G360" s="132"/>
      <c r="H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</row>
    <row r="361">
      <c r="A361" s="132"/>
      <c r="B361" s="132"/>
      <c r="C361" s="132"/>
      <c r="D361" s="132"/>
      <c r="E361" s="132"/>
      <c r="G361" s="132"/>
      <c r="H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</row>
    <row r="362">
      <c r="A362" s="132"/>
      <c r="B362" s="132"/>
      <c r="C362" s="132"/>
      <c r="D362" s="132"/>
      <c r="E362" s="132"/>
      <c r="G362" s="132"/>
      <c r="H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</row>
    <row r="363">
      <c r="A363" s="132"/>
      <c r="B363" s="132"/>
      <c r="C363" s="132"/>
      <c r="D363" s="132"/>
      <c r="E363" s="132"/>
      <c r="G363" s="132"/>
      <c r="H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</row>
    <row r="364">
      <c r="A364" s="132"/>
      <c r="B364" s="132"/>
      <c r="C364" s="132"/>
      <c r="D364" s="132"/>
      <c r="E364" s="132"/>
      <c r="G364" s="132"/>
      <c r="H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</row>
    <row r="365">
      <c r="A365" s="132"/>
      <c r="B365" s="132"/>
      <c r="C365" s="132"/>
      <c r="D365" s="132"/>
      <c r="E365" s="132"/>
      <c r="G365" s="132"/>
      <c r="H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</row>
    <row r="366">
      <c r="A366" s="132"/>
      <c r="B366" s="132"/>
      <c r="C366" s="132"/>
      <c r="D366" s="132"/>
      <c r="E366" s="132"/>
      <c r="G366" s="132"/>
      <c r="H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</row>
    <row r="367">
      <c r="A367" s="132"/>
      <c r="B367" s="132"/>
      <c r="C367" s="132"/>
      <c r="D367" s="132"/>
      <c r="E367" s="132"/>
      <c r="G367" s="132"/>
      <c r="H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</row>
    <row r="368">
      <c r="A368" s="132"/>
      <c r="B368" s="132"/>
      <c r="C368" s="132"/>
      <c r="D368" s="132"/>
      <c r="E368" s="132"/>
      <c r="G368" s="132"/>
      <c r="H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</row>
    <row r="369">
      <c r="A369" s="132"/>
      <c r="B369" s="132"/>
      <c r="C369" s="132"/>
      <c r="D369" s="132"/>
      <c r="E369" s="132"/>
      <c r="G369" s="132"/>
      <c r="H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</row>
    <row r="370">
      <c r="A370" s="132"/>
      <c r="B370" s="132"/>
      <c r="C370" s="132"/>
      <c r="D370" s="132"/>
      <c r="E370" s="132"/>
      <c r="G370" s="132"/>
      <c r="H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</row>
    <row r="371">
      <c r="A371" s="132"/>
      <c r="B371" s="132"/>
      <c r="C371" s="132"/>
      <c r="D371" s="132"/>
      <c r="E371" s="132"/>
      <c r="G371" s="132"/>
      <c r="H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</row>
    <row r="372">
      <c r="A372" s="132"/>
      <c r="B372" s="132"/>
      <c r="C372" s="132"/>
      <c r="D372" s="132"/>
      <c r="E372" s="132"/>
      <c r="G372" s="132"/>
      <c r="H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</row>
    <row r="373">
      <c r="A373" s="132"/>
      <c r="B373" s="132"/>
      <c r="C373" s="132"/>
      <c r="D373" s="132"/>
      <c r="E373" s="132"/>
      <c r="G373" s="132"/>
      <c r="H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</row>
    <row r="374">
      <c r="A374" s="132"/>
      <c r="B374" s="132"/>
      <c r="C374" s="132"/>
      <c r="D374" s="132"/>
      <c r="E374" s="132"/>
      <c r="G374" s="132"/>
      <c r="H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</row>
    <row r="375">
      <c r="A375" s="132"/>
      <c r="B375" s="132"/>
      <c r="C375" s="132"/>
      <c r="D375" s="132"/>
      <c r="E375" s="132"/>
      <c r="G375" s="132"/>
      <c r="H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</row>
    <row r="376">
      <c r="A376" s="132"/>
      <c r="B376" s="132"/>
      <c r="C376" s="132"/>
      <c r="D376" s="132"/>
      <c r="E376" s="132"/>
      <c r="G376" s="132"/>
      <c r="H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</row>
    <row r="377">
      <c r="A377" s="132"/>
      <c r="B377" s="132"/>
      <c r="C377" s="132"/>
      <c r="D377" s="132"/>
      <c r="E377" s="132"/>
      <c r="G377" s="132"/>
      <c r="H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</row>
    <row r="378">
      <c r="A378" s="132"/>
      <c r="B378" s="132"/>
      <c r="C378" s="132"/>
      <c r="D378" s="132"/>
      <c r="E378" s="132"/>
      <c r="G378" s="132"/>
      <c r="H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</row>
    <row r="379">
      <c r="A379" s="132"/>
      <c r="B379" s="132"/>
      <c r="C379" s="132"/>
      <c r="D379" s="132"/>
      <c r="E379" s="132"/>
      <c r="G379" s="132"/>
      <c r="H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</row>
    <row r="380">
      <c r="A380" s="132"/>
      <c r="B380" s="132"/>
      <c r="C380" s="132"/>
      <c r="D380" s="132"/>
      <c r="E380" s="132"/>
      <c r="G380" s="132"/>
      <c r="H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</row>
    <row r="381">
      <c r="A381" s="132"/>
      <c r="B381" s="132"/>
      <c r="C381" s="132"/>
      <c r="D381" s="132"/>
      <c r="E381" s="132"/>
      <c r="G381" s="132"/>
      <c r="H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</row>
    <row r="382">
      <c r="A382" s="132"/>
      <c r="B382" s="132"/>
      <c r="C382" s="132"/>
      <c r="D382" s="132"/>
      <c r="E382" s="132"/>
      <c r="G382" s="132"/>
      <c r="H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</row>
    <row r="383">
      <c r="A383" s="132"/>
      <c r="B383" s="132"/>
      <c r="C383" s="132"/>
      <c r="D383" s="132"/>
      <c r="E383" s="132"/>
      <c r="G383" s="132"/>
      <c r="H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</row>
    <row r="384">
      <c r="A384" s="132"/>
      <c r="B384" s="132"/>
      <c r="C384" s="132"/>
      <c r="D384" s="132"/>
      <c r="E384" s="132"/>
      <c r="G384" s="132"/>
      <c r="H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</row>
    <row r="385">
      <c r="A385" s="132"/>
      <c r="B385" s="132"/>
      <c r="C385" s="132"/>
      <c r="D385" s="132"/>
      <c r="E385" s="132"/>
      <c r="G385" s="132"/>
      <c r="H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</row>
    <row r="386">
      <c r="A386" s="132"/>
      <c r="B386" s="132"/>
      <c r="C386" s="132"/>
      <c r="D386" s="132"/>
      <c r="E386" s="132"/>
      <c r="G386" s="132"/>
      <c r="H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</row>
    <row r="387">
      <c r="A387" s="132"/>
      <c r="B387" s="132"/>
      <c r="C387" s="132"/>
      <c r="D387" s="132"/>
      <c r="E387" s="132"/>
      <c r="G387" s="132"/>
      <c r="H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</row>
    <row r="388">
      <c r="A388" s="132"/>
      <c r="B388" s="132"/>
      <c r="C388" s="132"/>
      <c r="D388" s="132"/>
      <c r="E388" s="132"/>
      <c r="G388" s="132"/>
      <c r="H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</row>
    <row r="389">
      <c r="A389" s="132"/>
      <c r="B389" s="132"/>
      <c r="C389" s="132"/>
      <c r="D389" s="132"/>
      <c r="E389" s="132"/>
      <c r="G389" s="132"/>
      <c r="H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</row>
    <row r="390">
      <c r="A390" s="132"/>
      <c r="B390" s="132"/>
      <c r="C390" s="132"/>
      <c r="D390" s="132"/>
      <c r="E390" s="132"/>
      <c r="G390" s="132"/>
      <c r="H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</row>
    <row r="391">
      <c r="A391" s="132"/>
      <c r="B391" s="132"/>
      <c r="C391" s="132"/>
      <c r="D391" s="132"/>
      <c r="E391" s="132"/>
      <c r="G391" s="132"/>
      <c r="H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</row>
    <row r="392">
      <c r="A392" s="132"/>
      <c r="B392" s="132"/>
      <c r="C392" s="132"/>
      <c r="D392" s="132"/>
      <c r="E392" s="132"/>
      <c r="G392" s="132"/>
      <c r="H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</row>
    <row r="393">
      <c r="A393" s="132"/>
      <c r="B393" s="132"/>
      <c r="C393" s="132"/>
      <c r="D393" s="132"/>
      <c r="E393" s="132"/>
      <c r="G393" s="132"/>
      <c r="H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</row>
    <row r="394">
      <c r="A394" s="132"/>
      <c r="B394" s="132"/>
      <c r="C394" s="132"/>
      <c r="D394" s="132"/>
      <c r="E394" s="132"/>
      <c r="G394" s="132"/>
      <c r="H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</row>
    <row r="395">
      <c r="A395" s="132"/>
      <c r="B395" s="132"/>
      <c r="C395" s="132"/>
      <c r="D395" s="132"/>
      <c r="E395" s="132"/>
      <c r="G395" s="132"/>
      <c r="H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</row>
    <row r="396">
      <c r="A396" s="132"/>
      <c r="B396" s="132"/>
      <c r="C396" s="132"/>
      <c r="D396" s="132"/>
      <c r="E396" s="132"/>
      <c r="G396" s="132"/>
      <c r="H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</row>
    <row r="397">
      <c r="A397" s="132"/>
      <c r="B397" s="132"/>
      <c r="C397" s="132"/>
      <c r="D397" s="132"/>
      <c r="E397" s="132"/>
      <c r="G397" s="132"/>
      <c r="H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</row>
    <row r="398">
      <c r="A398" s="132"/>
      <c r="B398" s="132"/>
      <c r="C398" s="132"/>
      <c r="D398" s="132"/>
      <c r="E398" s="132"/>
      <c r="G398" s="132"/>
      <c r="H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</row>
    <row r="399">
      <c r="A399" s="132"/>
      <c r="B399" s="132"/>
      <c r="C399" s="132"/>
      <c r="D399" s="132"/>
      <c r="E399" s="132"/>
      <c r="G399" s="132"/>
      <c r="H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</row>
    <row r="400">
      <c r="A400" s="132"/>
      <c r="B400" s="132"/>
      <c r="C400" s="132"/>
      <c r="D400" s="132"/>
      <c r="E400" s="132"/>
      <c r="G400" s="132"/>
      <c r="H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</row>
    <row r="401">
      <c r="A401" s="132"/>
      <c r="B401" s="132"/>
      <c r="C401" s="132"/>
      <c r="D401" s="132"/>
      <c r="E401" s="132"/>
      <c r="G401" s="132"/>
      <c r="H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</row>
    <row r="402">
      <c r="A402" s="132"/>
      <c r="B402" s="132"/>
      <c r="C402" s="132"/>
      <c r="D402" s="132"/>
      <c r="E402" s="132"/>
      <c r="G402" s="132"/>
      <c r="H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</row>
    <row r="403">
      <c r="A403" s="132"/>
      <c r="B403" s="132"/>
      <c r="C403" s="132"/>
      <c r="D403" s="132"/>
      <c r="E403" s="132"/>
      <c r="G403" s="132"/>
      <c r="H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</row>
    <row r="404">
      <c r="A404" s="132"/>
      <c r="B404" s="132"/>
      <c r="C404" s="132"/>
      <c r="D404" s="132"/>
      <c r="E404" s="132"/>
      <c r="G404" s="132"/>
      <c r="H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</row>
    <row r="405">
      <c r="A405" s="132"/>
      <c r="B405" s="132"/>
      <c r="C405" s="132"/>
      <c r="D405" s="132"/>
      <c r="E405" s="132"/>
      <c r="G405" s="132"/>
      <c r="H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</row>
    <row r="406">
      <c r="A406" s="132"/>
      <c r="B406" s="132"/>
      <c r="C406" s="132"/>
      <c r="D406" s="132"/>
      <c r="E406" s="132"/>
      <c r="G406" s="132"/>
      <c r="H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</row>
    <row r="407">
      <c r="A407" s="132"/>
      <c r="B407" s="132"/>
      <c r="C407" s="132"/>
      <c r="D407" s="132"/>
      <c r="E407" s="132"/>
      <c r="G407" s="132"/>
      <c r="H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</row>
    <row r="408">
      <c r="A408" s="132"/>
      <c r="B408" s="132"/>
      <c r="C408" s="132"/>
      <c r="D408" s="132"/>
      <c r="E408" s="132"/>
      <c r="G408" s="132"/>
      <c r="H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</row>
    <row r="409">
      <c r="A409" s="132"/>
      <c r="B409" s="132"/>
      <c r="C409" s="132"/>
      <c r="D409" s="132"/>
      <c r="E409" s="132"/>
      <c r="G409" s="132"/>
      <c r="H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</row>
    <row r="410">
      <c r="A410" s="132"/>
      <c r="B410" s="132"/>
      <c r="C410" s="132"/>
      <c r="D410" s="132"/>
      <c r="E410" s="132"/>
      <c r="G410" s="132"/>
      <c r="H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</row>
    <row r="411">
      <c r="A411" s="132"/>
      <c r="B411" s="132"/>
      <c r="C411" s="132"/>
      <c r="D411" s="132"/>
      <c r="E411" s="132"/>
      <c r="G411" s="132"/>
      <c r="H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</row>
    <row r="412">
      <c r="A412" s="132"/>
      <c r="B412" s="132"/>
      <c r="C412" s="132"/>
      <c r="D412" s="132"/>
      <c r="E412" s="132"/>
      <c r="G412" s="132"/>
      <c r="H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</row>
    <row r="413">
      <c r="A413" s="132"/>
      <c r="B413" s="132"/>
      <c r="C413" s="132"/>
      <c r="D413" s="132"/>
      <c r="E413" s="132"/>
      <c r="G413" s="132"/>
      <c r="H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</row>
    <row r="414">
      <c r="A414" s="132"/>
      <c r="B414" s="132"/>
      <c r="C414" s="132"/>
      <c r="D414" s="132"/>
      <c r="E414" s="132"/>
      <c r="G414" s="132"/>
      <c r="H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</row>
    <row r="415">
      <c r="A415" s="132"/>
      <c r="B415" s="132"/>
      <c r="C415" s="132"/>
      <c r="D415" s="132"/>
      <c r="E415" s="132"/>
      <c r="G415" s="132"/>
      <c r="H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</row>
    <row r="416">
      <c r="A416" s="132"/>
      <c r="B416" s="132"/>
      <c r="C416" s="132"/>
      <c r="D416" s="132"/>
      <c r="E416" s="132"/>
      <c r="G416" s="132"/>
      <c r="H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</row>
    <row r="417">
      <c r="A417" s="132"/>
      <c r="B417" s="132"/>
      <c r="C417" s="132"/>
      <c r="D417" s="132"/>
      <c r="E417" s="132"/>
      <c r="G417" s="132"/>
      <c r="H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</row>
    <row r="418">
      <c r="A418" s="132"/>
      <c r="B418" s="132"/>
      <c r="C418" s="132"/>
      <c r="D418" s="132"/>
      <c r="E418" s="132"/>
      <c r="G418" s="132"/>
      <c r="H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</row>
    <row r="419">
      <c r="A419" s="132"/>
      <c r="B419" s="132"/>
      <c r="C419" s="132"/>
      <c r="D419" s="132"/>
      <c r="E419" s="132"/>
      <c r="G419" s="132"/>
      <c r="H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</row>
    <row r="420">
      <c r="A420" s="132"/>
      <c r="B420" s="132"/>
      <c r="C420" s="132"/>
      <c r="D420" s="132"/>
      <c r="E420" s="132"/>
      <c r="G420" s="132"/>
      <c r="H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</row>
    <row r="421">
      <c r="A421" s="132"/>
      <c r="B421" s="132"/>
      <c r="C421" s="132"/>
      <c r="D421" s="132"/>
      <c r="E421" s="132"/>
      <c r="G421" s="132"/>
      <c r="H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</row>
    <row r="422">
      <c r="A422" s="132"/>
      <c r="B422" s="132"/>
      <c r="C422" s="132"/>
      <c r="D422" s="132"/>
      <c r="E422" s="132"/>
      <c r="G422" s="132"/>
      <c r="H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</row>
    <row r="423">
      <c r="A423" s="132"/>
      <c r="B423" s="132"/>
      <c r="C423" s="132"/>
      <c r="D423" s="132"/>
      <c r="E423" s="132"/>
      <c r="G423" s="132"/>
      <c r="H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</row>
    <row r="424">
      <c r="A424" s="132"/>
      <c r="B424" s="132"/>
      <c r="C424" s="132"/>
      <c r="D424" s="132"/>
      <c r="E424" s="132"/>
      <c r="G424" s="132"/>
      <c r="H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</row>
    <row r="425">
      <c r="A425" s="132"/>
      <c r="B425" s="132"/>
      <c r="C425" s="132"/>
      <c r="D425" s="132"/>
      <c r="E425" s="132"/>
      <c r="G425" s="132"/>
      <c r="H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</row>
    <row r="426">
      <c r="A426" s="132"/>
      <c r="B426" s="132"/>
      <c r="C426" s="132"/>
      <c r="D426" s="132"/>
      <c r="E426" s="132"/>
      <c r="G426" s="132"/>
      <c r="H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</row>
    <row r="427">
      <c r="A427" s="132"/>
      <c r="B427" s="132"/>
      <c r="C427" s="132"/>
      <c r="D427" s="132"/>
      <c r="E427" s="132"/>
      <c r="G427" s="132"/>
      <c r="H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</row>
    <row r="428">
      <c r="A428" s="132"/>
      <c r="B428" s="132"/>
      <c r="C428" s="132"/>
      <c r="D428" s="132"/>
      <c r="E428" s="132"/>
      <c r="G428" s="132"/>
      <c r="H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</row>
    <row r="429">
      <c r="A429" s="132"/>
      <c r="B429" s="132"/>
      <c r="C429" s="132"/>
      <c r="D429" s="132"/>
      <c r="E429" s="132"/>
      <c r="G429" s="132"/>
      <c r="H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</row>
    <row r="430">
      <c r="A430" s="132"/>
      <c r="B430" s="132"/>
      <c r="C430" s="132"/>
      <c r="D430" s="132"/>
      <c r="E430" s="132"/>
      <c r="G430" s="132"/>
      <c r="H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</row>
    <row r="431">
      <c r="A431" s="132"/>
      <c r="B431" s="132"/>
      <c r="C431" s="132"/>
      <c r="D431" s="132"/>
      <c r="E431" s="132"/>
      <c r="G431" s="132"/>
      <c r="H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</row>
    <row r="432">
      <c r="A432" s="132"/>
      <c r="B432" s="132"/>
      <c r="C432" s="132"/>
      <c r="D432" s="132"/>
      <c r="E432" s="132"/>
      <c r="G432" s="132"/>
      <c r="H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</row>
    <row r="433">
      <c r="A433" s="132"/>
      <c r="B433" s="132"/>
      <c r="C433" s="132"/>
      <c r="D433" s="132"/>
      <c r="E433" s="132"/>
      <c r="G433" s="132"/>
      <c r="H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</row>
    <row r="434">
      <c r="A434" s="132"/>
      <c r="B434" s="132"/>
      <c r="C434" s="132"/>
      <c r="D434" s="132"/>
      <c r="E434" s="132"/>
      <c r="G434" s="132"/>
      <c r="H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</row>
    <row r="435">
      <c r="A435" s="132"/>
      <c r="B435" s="132"/>
      <c r="C435" s="132"/>
      <c r="D435" s="132"/>
      <c r="E435" s="132"/>
      <c r="G435" s="132"/>
      <c r="H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</row>
    <row r="436">
      <c r="A436" s="132"/>
      <c r="B436" s="132"/>
      <c r="C436" s="132"/>
      <c r="D436" s="132"/>
      <c r="E436" s="132"/>
      <c r="G436" s="132"/>
      <c r="H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</row>
    <row r="437">
      <c r="A437" s="132"/>
      <c r="B437" s="132"/>
      <c r="C437" s="132"/>
      <c r="D437" s="132"/>
      <c r="E437" s="132"/>
      <c r="G437" s="132"/>
      <c r="H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</row>
    <row r="438">
      <c r="A438" s="132"/>
      <c r="B438" s="132"/>
      <c r="C438" s="132"/>
      <c r="D438" s="132"/>
      <c r="E438" s="132"/>
      <c r="G438" s="132"/>
      <c r="H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</row>
    <row r="439">
      <c r="A439" s="132"/>
      <c r="B439" s="132"/>
      <c r="C439" s="132"/>
      <c r="D439" s="132"/>
      <c r="E439" s="132"/>
      <c r="G439" s="132"/>
      <c r="H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</row>
    <row r="440">
      <c r="A440" s="132"/>
      <c r="B440" s="132"/>
      <c r="C440" s="132"/>
      <c r="D440" s="132"/>
      <c r="E440" s="132"/>
      <c r="G440" s="132"/>
      <c r="H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</row>
    <row r="441">
      <c r="A441" s="132"/>
      <c r="B441" s="132"/>
      <c r="C441" s="132"/>
      <c r="D441" s="132"/>
      <c r="E441" s="132"/>
      <c r="G441" s="132"/>
      <c r="H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</row>
    <row r="442">
      <c r="A442" s="132"/>
      <c r="B442" s="132"/>
      <c r="C442" s="132"/>
      <c r="D442" s="132"/>
      <c r="E442" s="132"/>
      <c r="G442" s="132"/>
      <c r="H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</row>
    <row r="443">
      <c r="A443" s="132"/>
      <c r="B443" s="132"/>
      <c r="C443" s="132"/>
      <c r="D443" s="132"/>
      <c r="E443" s="132"/>
      <c r="G443" s="132"/>
      <c r="H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</row>
    <row r="444">
      <c r="A444" s="132"/>
      <c r="B444" s="132"/>
      <c r="C444" s="132"/>
      <c r="D444" s="132"/>
      <c r="E444" s="132"/>
      <c r="G444" s="132"/>
      <c r="H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</row>
    <row r="445">
      <c r="A445" s="132"/>
      <c r="B445" s="132"/>
      <c r="C445" s="132"/>
      <c r="D445" s="132"/>
      <c r="E445" s="132"/>
      <c r="G445" s="132"/>
      <c r="H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</row>
    <row r="446">
      <c r="A446" s="132"/>
      <c r="B446" s="132"/>
      <c r="C446" s="132"/>
      <c r="D446" s="132"/>
      <c r="E446" s="132"/>
      <c r="G446" s="132"/>
      <c r="H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</row>
    <row r="447">
      <c r="A447" s="132"/>
      <c r="B447" s="132"/>
      <c r="C447" s="132"/>
      <c r="D447" s="132"/>
      <c r="E447" s="132"/>
      <c r="G447" s="132"/>
      <c r="H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</row>
    <row r="448">
      <c r="A448" s="132"/>
      <c r="B448" s="132"/>
      <c r="C448" s="132"/>
      <c r="D448" s="132"/>
      <c r="E448" s="132"/>
      <c r="G448" s="132"/>
      <c r="H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</row>
    <row r="449">
      <c r="A449" s="132"/>
      <c r="B449" s="132"/>
      <c r="C449" s="132"/>
      <c r="D449" s="132"/>
      <c r="E449" s="132"/>
      <c r="G449" s="132"/>
      <c r="H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</row>
    <row r="450">
      <c r="A450" s="132"/>
      <c r="B450" s="132"/>
      <c r="C450" s="132"/>
      <c r="D450" s="132"/>
      <c r="E450" s="132"/>
      <c r="G450" s="132"/>
      <c r="H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</row>
    <row r="451">
      <c r="A451" s="132"/>
      <c r="B451" s="132"/>
      <c r="C451" s="132"/>
      <c r="D451" s="132"/>
      <c r="E451" s="132"/>
      <c r="G451" s="132"/>
      <c r="H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</row>
    <row r="452">
      <c r="A452" s="132"/>
      <c r="B452" s="132"/>
      <c r="C452" s="132"/>
      <c r="D452" s="132"/>
      <c r="E452" s="132"/>
      <c r="G452" s="132"/>
      <c r="H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</row>
    <row r="453">
      <c r="A453" s="132"/>
      <c r="B453" s="132"/>
      <c r="C453" s="132"/>
      <c r="D453" s="132"/>
      <c r="E453" s="132"/>
      <c r="G453" s="132"/>
      <c r="H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</row>
    <row r="454">
      <c r="A454" s="132"/>
      <c r="B454" s="132"/>
      <c r="C454" s="132"/>
      <c r="D454" s="132"/>
      <c r="E454" s="132"/>
      <c r="G454" s="132"/>
      <c r="H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</row>
    <row r="455">
      <c r="A455" s="132"/>
      <c r="B455" s="132"/>
      <c r="C455" s="132"/>
      <c r="D455" s="132"/>
      <c r="E455" s="132"/>
      <c r="G455" s="132"/>
      <c r="H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</row>
    <row r="456">
      <c r="A456" s="132"/>
      <c r="B456" s="132"/>
      <c r="C456" s="132"/>
      <c r="D456" s="132"/>
      <c r="E456" s="132"/>
      <c r="G456" s="132"/>
      <c r="H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</row>
    <row r="457">
      <c r="A457" s="132"/>
      <c r="B457" s="132"/>
      <c r="C457" s="132"/>
      <c r="D457" s="132"/>
      <c r="E457" s="132"/>
      <c r="G457" s="132"/>
      <c r="H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</row>
    <row r="458">
      <c r="A458" s="132"/>
      <c r="B458" s="132"/>
      <c r="C458" s="132"/>
      <c r="D458" s="132"/>
      <c r="E458" s="132"/>
      <c r="G458" s="132"/>
      <c r="H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</row>
    <row r="459">
      <c r="A459" s="132"/>
      <c r="B459" s="132"/>
      <c r="C459" s="132"/>
      <c r="D459" s="132"/>
      <c r="E459" s="132"/>
      <c r="G459" s="132"/>
      <c r="H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</row>
    <row r="460">
      <c r="A460" s="132"/>
      <c r="B460" s="132"/>
      <c r="C460" s="132"/>
      <c r="D460" s="132"/>
      <c r="E460" s="132"/>
      <c r="G460" s="132"/>
      <c r="H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</row>
    <row r="461">
      <c r="A461" s="132"/>
      <c r="B461" s="132"/>
      <c r="C461" s="132"/>
      <c r="D461" s="132"/>
      <c r="E461" s="132"/>
      <c r="G461" s="132"/>
      <c r="H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</row>
    <row r="462">
      <c r="A462" s="132"/>
      <c r="B462" s="132"/>
      <c r="C462" s="132"/>
      <c r="D462" s="132"/>
      <c r="E462" s="132"/>
      <c r="G462" s="132"/>
      <c r="H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</row>
    <row r="463">
      <c r="A463" s="132"/>
      <c r="B463" s="132"/>
      <c r="C463" s="132"/>
      <c r="D463" s="132"/>
      <c r="E463" s="132"/>
      <c r="G463" s="132"/>
      <c r="H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</row>
    <row r="464">
      <c r="A464" s="132"/>
      <c r="B464" s="132"/>
      <c r="C464" s="132"/>
      <c r="D464" s="132"/>
      <c r="E464" s="132"/>
      <c r="G464" s="132"/>
      <c r="H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</row>
    <row r="465">
      <c r="A465" s="132"/>
      <c r="B465" s="132"/>
      <c r="C465" s="132"/>
      <c r="D465" s="132"/>
      <c r="E465" s="132"/>
      <c r="G465" s="132"/>
      <c r="H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</row>
    <row r="466">
      <c r="A466" s="132"/>
      <c r="B466" s="132"/>
      <c r="C466" s="132"/>
      <c r="D466" s="132"/>
      <c r="E466" s="132"/>
      <c r="G466" s="132"/>
      <c r="H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</row>
    <row r="467">
      <c r="A467" s="132"/>
      <c r="B467" s="132"/>
      <c r="C467" s="132"/>
      <c r="D467" s="132"/>
      <c r="E467" s="132"/>
      <c r="G467" s="132"/>
      <c r="H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</row>
    <row r="468">
      <c r="A468" s="132"/>
      <c r="B468" s="132"/>
      <c r="C468" s="132"/>
      <c r="D468" s="132"/>
      <c r="E468" s="132"/>
      <c r="G468" s="132"/>
      <c r="H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</row>
    <row r="469">
      <c r="A469" s="132"/>
      <c r="B469" s="132"/>
      <c r="C469" s="132"/>
      <c r="D469" s="132"/>
      <c r="E469" s="132"/>
      <c r="G469" s="132"/>
      <c r="H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</row>
    <row r="470">
      <c r="A470" s="132"/>
      <c r="B470" s="132"/>
      <c r="C470" s="132"/>
      <c r="D470" s="132"/>
      <c r="E470" s="132"/>
      <c r="G470" s="132"/>
      <c r="H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</row>
    <row r="471">
      <c r="A471" s="132"/>
      <c r="B471" s="132"/>
      <c r="C471" s="132"/>
      <c r="D471" s="132"/>
      <c r="E471" s="132"/>
      <c r="G471" s="132"/>
      <c r="H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</row>
    <row r="472">
      <c r="A472" s="132"/>
      <c r="B472" s="132"/>
      <c r="C472" s="132"/>
      <c r="D472" s="132"/>
      <c r="E472" s="132"/>
      <c r="G472" s="132"/>
      <c r="H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</row>
    <row r="473">
      <c r="A473" s="132"/>
      <c r="B473" s="132"/>
      <c r="C473" s="132"/>
      <c r="D473" s="132"/>
      <c r="E473" s="132"/>
      <c r="G473" s="132"/>
      <c r="H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</row>
    <row r="474">
      <c r="A474" s="132"/>
      <c r="B474" s="132"/>
      <c r="C474" s="132"/>
      <c r="D474" s="132"/>
      <c r="E474" s="132"/>
      <c r="G474" s="132"/>
      <c r="H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</row>
    <row r="475">
      <c r="A475" s="132"/>
      <c r="B475" s="132"/>
      <c r="C475" s="132"/>
      <c r="D475" s="132"/>
      <c r="E475" s="132"/>
      <c r="G475" s="132"/>
      <c r="H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</row>
    <row r="476">
      <c r="A476" s="132"/>
      <c r="B476" s="132"/>
      <c r="C476" s="132"/>
      <c r="D476" s="132"/>
      <c r="E476" s="132"/>
      <c r="G476" s="132"/>
      <c r="H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</row>
    <row r="477">
      <c r="A477" s="132"/>
      <c r="B477" s="132"/>
      <c r="C477" s="132"/>
      <c r="D477" s="132"/>
      <c r="E477" s="132"/>
      <c r="G477" s="132"/>
      <c r="H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</row>
    <row r="478">
      <c r="A478" s="132"/>
      <c r="B478" s="132"/>
      <c r="C478" s="132"/>
      <c r="D478" s="132"/>
      <c r="E478" s="132"/>
      <c r="G478" s="132"/>
      <c r="H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</row>
    <row r="479">
      <c r="A479" s="132"/>
      <c r="B479" s="132"/>
      <c r="C479" s="132"/>
      <c r="D479" s="132"/>
      <c r="E479" s="132"/>
      <c r="G479" s="132"/>
      <c r="H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</row>
    <row r="480">
      <c r="A480" s="132"/>
      <c r="B480" s="132"/>
      <c r="C480" s="132"/>
      <c r="D480" s="132"/>
      <c r="E480" s="132"/>
      <c r="G480" s="132"/>
      <c r="H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</row>
    <row r="481">
      <c r="A481" s="132"/>
      <c r="B481" s="132"/>
      <c r="C481" s="132"/>
      <c r="D481" s="132"/>
      <c r="E481" s="132"/>
      <c r="G481" s="132"/>
      <c r="H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</row>
    <row r="482">
      <c r="A482" s="132"/>
      <c r="B482" s="132"/>
      <c r="C482" s="132"/>
      <c r="D482" s="132"/>
      <c r="E482" s="132"/>
      <c r="G482" s="132"/>
      <c r="H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</row>
    <row r="483">
      <c r="A483" s="132"/>
      <c r="B483" s="132"/>
      <c r="C483" s="132"/>
      <c r="D483" s="132"/>
      <c r="E483" s="132"/>
      <c r="G483" s="132"/>
      <c r="H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</row>
    <row r="484">
      <c r="A484" s="132"/>
      <c r="B484" s="132"/>
      <c r="C484" s="132"/>
      <c r="D484" s="132"/>
      <c r="E484" s="132"/>
      <c r="G484" s="132"/>
      <c r="H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</row>
    <row r="485">
      <c r="A485" s="132"/>
      <c r="B485" s="132"/>
      <c r="C485" s="132"/>
      <c r="D485" s="132"/>
      <c r="E485" s="132"/>
      <c r="G485" s="132"/>
      <c r="H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</row>
    <row r="486">
      <c r="A486" s="132"/>
      <c r="B486" s="132"/>
      <c r="C486" s="132"/>
      <c r="D486" s="132"/>
      <c r="E486" s="132"/>
      <c r="G486" s="132"/>
      <c r="H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</row>
    <row r="487">
      <c r="A487" s="132"/>
      <c r="B487" s="132"/>
      <c r="C487" s="132"/>
      <c r="D487" s="132"/>
      <c r="E487" s="132"/>
      <c r="G487" s="132"/>
      <c r="H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</row>
    <row r="488">
      <c r="A488" s="132"/>
      <c r="B488" s="132"/>
      <c r="C488" s="132"/>
      <c r="D488" s="132"/>
      <c r="E488" s="132"/>
      <c r="G488" s="132"/>
      <c r="H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</row>
    <row r="489">
      <c r="A489" s="132"/>
      <c r="B489" s="132"/>
      <c r="C489" s="132"/>
      <c r="D489" s="132"/>
      <c r="E489" s="132"/>
      <c r="G489" s="132"/>
      <c r="H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</row>
    <row r="490">
      <c r="A490" s="132"/>
      <c r="B490" s="132"/>
      <c r="C490" s="132"/>
      <c r="D490" s="132"/>
      <c r="E490" s="132"/>
      <c r="G490" s="132"/>
      <c r="H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</row>
    <row r="491">
      <c r="A491" s="132"/>
      <c r="B491" s="132"/>
      <c r="C491" s="132"/>
      <c r="D491" s="132"/>
      <c r="E491" s="132"/>
      <c r="G491" s="132"/>
      <c r="H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</row>
    <row r="492">
      <c r="A492" s="132"/>
      <c r="B492" s="132"/>
      <c r="C492" s="132"/>
      <c r="D492" s="132"/>
      <c r="E492" s="132"/>
      <c r="G492" s="132"/>
      <c r="H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</row>
    <row r="493">
      <c r="A493" s="132"/>
      <c r="B493" s="132"/>
      <c r="C493" s="132"/>
      <c r="D493" s="132"/>
      <c r="E493" s="132"/>
      <c r="G493" s="132"/>
      <c r="H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</row>
    <row r="494">
      <c r="A494" s="132"/>
      <c r="B494" s="132"/>
      <c r="C494" s="132"/>
      <c r="D494" s="132"/>
      <c r="E494" s="132"/>
      <c r="G494" s="132"/>
      <c r="H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</row>
    <row r="495">
      <c r="A495" s="132"/>
      <c r="B495" s="132"/>
      <c r="C495" s="132"/>
      <c r="D495" s="132"/>
      <c r="E495" s="132"/>
      <c r="G495" s="132"/>
      <c r="H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</row>
    <row r="496">
      <c r="A496" s="132"/>
      <c r="B496" s="132"/>
      <c r="C496" s="132"/>
      <c r="D496" s="132"/>
      <c r="E496" s="132"/>
      <c r="G496" s="132"/>
      <c r="H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</row>
    <row r="497">
      <c r="A497" s="132"/>
      <c r="B497" s="132"/>
      <c r="C497" s="132"/>
      <c r="D497" s="132"/>
      <c r="E497" s="132"/>
      <c r="G497" s="132"/>
      <c r="H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</row>
    <row r="498">
      <c r="A498" s="132"/>
      <c r="B498" s="132"/>
      <c r="C498" s="132"/>
      <c r="D498" s="132"/>
      <c r="E498" s="132"/>
      <c r="G498" s="132"/>
      <c r="H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</row>
    <row r="499">
      <c r="A499" s="132"/>
      <c r="B499" s="132"/>
      <c r="C499" s="132"/>
      <c r="D499" s="132"/>
      <c r="E499" s="132"/>
      <c r="G499" s="132"/>
      <c r="H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</row>
    <row r="500">
      <c r="A500" s="132"/>
      <c r="B500" s="132"/>
      <c r="C500" s="132"/>
      <c r="D500" s="132"/>
      <c r="E500" s="132"/>
      <c r="G500" s="132"/>
      <c r="H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</row>
    <row r="501">
      <c r="A501" s="132"/>
      <c r="B501" s="132"/>
      <c r="C501" s="132"/>
      <c r="D501" s="132"/>
      <c r="E501" s="132"/>
      <c r="G501" s="132"/>
      <c r="H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</row>
    <row r="502">
      <c r="A502" s="132"/>
      <c r="B502" s="132"/>
      <c r="C502" s="132"/>
      <c r="D502" s="132"/>
      <c r="E502" s="132"/>
      <c r="G502" s="132"/>
      <c r="H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</row>
    <row r="503">
      <c r="A503" s="132"/>
      <c r="B503" s="132"/>
      <c r="C503" s="132"/>
      <c r="D503" s="132"/>
      <c r="E503" s="132"/>
      <c r="G503" s="132"/>
      <c r="H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</row>
    <row r="504">
      <c r="A504" s="132"/>
      <c r="B504" s="132"/>
      <c r="C504" s="132"/>
      <c r="D504" s="132"/>
      <c r="E504" s="132"/>
      <c r="G504" s="132"/>
      <c r="H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</row>
    <row r="505">
      <c r="A505" s="132"/>
      <c r="B505" s="132"/>
      <c r="C505" s="132"/>
      <c r="D505" s="132"/>
      <c r="E505" s="132"/>
      <c r="G505" s="132"/>
      <c r="H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</row>
    <row r="506">
      <c r="A506" s="132"/>
      <c r="B506" s="132"/>
      <c r="C506" s="132"/>
      <c r="D506" s="132"/>
      <c r="E506" s="132"/>
      <c r="G506" s="132"/>
      <c r="H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</row>
    <row r="507">
      <c r="A507" s="132"/>
      <c r="B507" s="132"/>
      <c r="C507" s="132"/>
      <c r="D507" s="132"/>
      <c r="E507" s="132"/>
      <c r="G507" s="132"/>
      <c r="H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</row>
    <row r="508">
      <c r="A508" s="132"/>
      <c r="B508" s="132"/>
      <c r="C508" s="132"/>
      <c r="D508" s="132"/>
      <c r="E508" s="132"/>
      <c r="G508" s="132"/>
      <c r="H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</row>
    <row r="509">
      <c r="A509" s="132"/>
      <c r="B509" s="132"/>
      <c r="C509" s="132"/>
      <c r="D509" s="132"/>
      <c r="E509" s="132"/>
      <c r="G509" s="132"/>
      <c r="H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</row>
    <row r="510">
      <c r="A510" s="132"/>
      <c r="B510" s="132"/>
      <c r="C510" s="132"/>
      <c r="D510" s="132"/>
      <c r="E510" s="132"/>
      <c r="G510" s="132"/>
      <c r="H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</row>
    <row r="511">
      <c r="A511" s="132"/>
      <c r="B511" s="132"/>
      <c r="C511" s="132"/>
      <c r="D511" s="132"/>
      <c r="E511" s="132"/>
      <c r="G511" s="132"/>
      <c r="H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</row>
    <row r="512">
      <c r="A512" s="132"/>
      <c r="B512" s="132"/>
      <c r="C512" s="132"/>
      <c r="D512" s="132"/>
      <c r="E512" s="132"/>
      <c r="G512" s="132"/>
      <c r="H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</row>
    <row r="513">
      <c r="A513" s="132"/>
      <c r="B513" s="132"/>
      <c r="C513" s="132"/>
      <c r="D513" s="132"/>
      <c r="E513" s="132"/>
      <c r="G513" s="132"/>
      <c r="H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</row>
    <row r="514">
      <c r="A514" s="132"/>
      <c r="B514" s="132"/>
      <c r="C514" s="132"/>
      <c r="D514" s="132"/>
      <c r="E514" s="132"/>
      <c r="G514" s="132"/>
      <c r="H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</row>
    <row r="515">
      <c r="A515" s="132"/>
      <c r="B515" s="132"/>
      <c r="C515" s="132"/>
      <c r="D515" s="132"/>
      <c r="E515" s="132"/>
      <c r="G515" s="132"/>
      <c r="H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</row>
    <row r="516">
      <c r="A516" s="132"/>
      <c r="B516" s="132"/>
      <c r="C516" s="132"/>
      <c r="D516" s="132"/>
      <c r="E516" s="132"/>
      <c r="G516" s="132"/>
      <c r="H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</row>
    <row r="517">
      <c r="A517" s="132"/>
      <c r="B517" s="132"/>
      <c r="C517" s="132"/>
      <c r="D517" s="132"/>
      <c r="E517" s="132"/>
      <c r="G517" s="132"/>
      <c r="H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</row>
    <row r="518">
      <c r="A518" s="132"/>
      <c r="B518" s="132"/>
      <c r="C518" s="132"/>
      <c r="D518" s="132"/>
      <c r="E518" s="132"/>
      <c r="G518" s="132"/>
      <c r="H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</row>
    <row r="519">
      <c r="A519" s="132"/>
      <c r="B519" s="132"/>
      <c r="C519" s="132"/>
      <c r="D519" s="132"/>
      <c r="E519" s="132"/>
      <c r="G519" s="132"/>
      <c r="H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</row>
    <row r="520">
      <c r="A520" s="132"/>
      <c r="B520" s="132"/>
      <c r="C520" s="132"/>
      <c r="D520" s="132"/>
      <c r="E520" s="132"/>
      <c r="G520" s="132"/>
      <c r="H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</row>
    <row r="521">
      <c r="A521" s="132"/>
      <c r="B521" s="132"/>
      <c r="C521" s="132"/>
      <c r="D521" s="132"/>
      <c r="E521" s="132"/>
      <c r="G521" s="132"/>
      <c r="H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</row>
    <row r="522">
      <c r="A522" s="132"/>
      <c r="B522" s="132"/>
      <c r="C522" s="132"/>
      <c r="D522" s="132"/>
      <c r="E522" s="132"/>
      <c r="G522" s="132"/>
      <c r="H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</row>
    <row r="523">
      <c r="A523" s="132"/>
      <c r="B523" s="132"/>
      <c r="C523" s="132"/>
      <c r="D523" s="132"/>
      <c r="E523" s="132"/>
      <c r="G523" s="132"/>
      <c r="H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</row>
    <row r="524">
      <c r="A524" s="132"/>
      <c r="B524" s="132"/>
      <c r="C524" s="132"/>
      <c r="D524" s="132"/>
      <c r="E524" s="132"/>
      <c r="G524" s="132"/>
      <c r="H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</row>
    <row r="525">
      <c r="A525" s="132"/>
      <c r="B525" s="132"/>
      <c r="C525" s="132"/>
      <c r="D525" s="132"/>
      <c r="E525" s="132"/>
      <c r="G525" s="132"/>
      <c r="H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</row>
    <row r="526">
      <c r="A526" s="132"/>
      <c r="B526" s="132"/>
      <c r="C526" s="132"/>
      <c r="D526" s="132"/>
      <c r="E526" s="132"/>
      <c r="G526" s="132"/>
      <c r="H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</row>
    <row r="527">
      <c r="A527" s="132"/>
      <c r="B527" s="132"/>
      <c r="C527" s="132"/>
      <c r="D527" s="132"/>
      <c r="E527" s="132"/>
      <c r="G527" s="132"/>
      <c r="H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</row>
    <row r="528">
      <c r="A528" s="132"/>
      <c r="B528" s="132"/>
      <c r="C528" s="132"/>
      <c r="D528" s="132"/>
      <c r="E528" s="132"/>
      <c r="G528" s="132"/>
      <c r="H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</row>
    <row r="529">
      <c r="A529" s="132"/>
      <c r="B529" s="132"/>
      <c r="C529" s="132"/>
      <c r="D529" s="132"/>
      <c r="E529" s="132"/>
      <c r="G529" s="132"/>
      <c r="H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</row>
    <row r="530">
      <c r="A530" s="132"/>
      <c r="B530" s="132"/>
      <c r="C530" s="132"/>
      <c r="D530" s="132"/>
      <c r="E530" s="132"/>
      <c r="G530" s="132"/>
      <c r="H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</row>
    <row r="531">
      <c r="A531" s="132"/>
      <c r="B531" s="132"/>
      <c r="C531" s="132"/>
      <c r="D531" s="132"/>
      <c r="E531" s="132"/>
      <c r="G531" s="132"/>
      <c r="H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</row>
    <row r="532">
      <c r="A532" s="132"/>
      <c r="B532" s="132"/>
      <c r="C532" s="132"/>
      <c r="D532" s="132"/>
      <c r="E532" s="132"/>
      <c r="G532" s="132"/>
      <c r="H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</row>
    <row r="533">
      <c r="A533" s="132"/>
      <c r="B533" s="132"/>
      <c r="C533" s="132"/>
      <c r="D533" s="132"/>
      <c r="E533" s="132"/>
      <c r="G533" s="132"/>
      <c r="H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</row>
    <row r="534">
      <c r="A534" s="132"/>
      <c r="B534" s="132"/>
      <c r="C534" s="132"/>
      <c r="D534" s="132"/>
      <c r="E534" s="132"/>
      <c r="G534" s="132"/>
      <c r="H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</row>
    <row r="535">
      <c r="A535" s="132"/>
      <c r="B535" s="132"/>
      <c r="C535" s="132"/>
      <c r="D535" s="132"/>
      <c r="E535" s="132"/>
      <c r="G535" s="132"/>
      <c r="H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</row>
    <row r="536">
      <c r="A536" s="132"/>
      <c r="B536" s="132"/>
      <c r="C536" s="132"/>
      <c r="D536" s="132"/>
      <c r="E536" s="132"/>
      <c r="G536" s="132"/>
      <c r="H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</row>
    <row r="537">
      <c r="A537" s="132"/>
      <c r="B537" s="132"/>
      <c r="C537" s="132"/>
      <c r="D537" s="132"/>
      <c r="E537" s="132"/>
      <c r="G537" s="132"/>
      <c r="H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</row>
    <row r="538">
      <c r="A538" s="132"/>
      <c r="B538" s="132"/>
      <c r="C538" s="132"/>
      <c r="D538" s="132"/>
      <c r="E538" s="132"/>
      <c r="G538" s="132"/>
      <c r="H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</row>
    <row r="539">
      <c r="A539" s="132"/>
      <c r="B539" s="132"/>
      <c r="C539" s="132"/>
      <c r="D539" s="132"/>
      <c r="E539" s="132"/>
      <c r="G539" s="132"/>
      <c r="H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</row>
    <row r="540">
      <c r="A540" s="132"/>
      <c r="B540" s="132"/>
      <c r="C540" s="132"/>
      <c r="D540" s="132"/>
      <c r="E540" s="132"/>
      <c r="G540" s="132"/>
      <c r="H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</row>
    <row r="541">
      <c r="A541" s="132"/>
      <c r="B541" s="132"/>
      <c r="C541" s="132"/>
      <c r="D541" s="132"/>
      <c r="E541" s="132"/>
      <c r="G541" s="132"/>
      <c r="H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</row>
    <row r="542">
      <c r="A542" s="132"/>
      <c r="B542" s="132"/>
      <c r="C542" s="132"/>
      <c r="D542" s="132"/>
      <c r="E542" s="132"/>
      <c r="G542" s="132"/>
      <c r="H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</row>
    <row r="543">
      <c r="A543" s="132"/>
      <c r="B543" s="132"/>
      <c r="C543" s="132"/>
      <c r="D543" s="132"/>
      <c r="E543" s="132"/>
      <c r="G543" s="132"/>
      <c r="H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</row>
    <row r="544">
      <c r="A544" s="132"/>
      <c r="B544" s="132"/>
      <c r="C544" s="132"/>
      <c r="D544" s="132"/>
      <c r="E544" s="132"/>
      <c r="G544" s="132"/>
      <c r="H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</row>
    <row r="545">
      <c r="A545" s="132"/>
      <c r="B545" s="132"/>
      <c r="C545" s="132"/>
      <c r="D545" s="132"/>
      <c r="E545" s="132"/>
      <c r="G545" s="132"/>
      <c r="H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</row>
    <row r="546">
      <c r="A546" s="132"/>
      <c r="B546" s="132"/>
      <c r="C546" s="132"/>
      <c r="D546" s="132"/>
      <c r="E546" s="132"/>
      <c r="G546" s="132"/>
      <c r="H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</row>
    <row r="547">
      <c r="A547" s="132"/>
      <c r="B547" s="132"/>
      <c r="C547" s="132"/>
      <c r="D547" s="132"/>
      <c r="E547" s="132"/>
      <c r="G547" s="132"/>
      <c r="H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</row>
    <row r="548">
      <c r="A548" s="132"/>
      <c r="B548" s="132"/>
      <c r="C548" s="132"/>
      <c r="D548" s="132"/>
      <c r="E548" s="132"/>
      <c r="G548" s="132"/>
      <c r="H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</row>
    <row r="549">
      <c r="A549" s="132"/>
      <c r="B549" s="132"/>
      <c r="C549" s="132"/>
      <c r="D549" s="132"/>
      <c r="E549" s="132"/>
      <c r="G549" s="132"/>
      <c r="H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</row>
    <row r="550">
      <c r="A550" s="132"/>
      <c r="B550" s="132"/>
      <c r="C550" s="132"/>
      <c r="D550" s="132"/>
      <c r="E550" s="132"/>
      <c r="G550" s="132"/>
      <c r="H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</row>
    <row r="551">
      <c r="A551" s="132"/>
      <c r="B551" s="132"/>
      <c r="C551" s="132"/>
      <c r="D551" s="132"/>
      <c r="E551" s="132"/>
      <c r="G551" s="132"/>
      <c r="H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</row>
    <row r="552">
      <c r="A552" s="132"/>
      <c r="B552" s="132"/>
      <c r="C552" s="132"/>
      <c r="D552" s="132"/>
      <c r="E552" s="132"/>
      <c r="G552" s="132"/>
      <c r="H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</row>
    <row r="553">
      <c r="A553" s="132"/>
      <c r="B553" s="132"/>
      <c r="C553" s="132"/>
      <c r="D553" s="132"/>
      <c r="E553" s="132"/>
      <c r="G553" s="132"/>
      <c r="H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</row>
    <row r="554">
      <c r="A554" s="132"/>
      <c r="B554" s="132"/>
      <c r="C554" s="132"/>
      <c r="D554" s="132"/>
      <c r="E554" s="132"/>
      <c r="G554" s="132"/>
      <c r="H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</row>
    <row r="555">
      <c r="A555" s="132"/>
      <c r="B555" s="132"/>
      <c r="C555" s="132"/>
      <c r="D555" s="132"/>
      <c r="E555" s="132"/>
      <c r="G555" s="132"/>
      <c r="H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</row>
    <row r="556">
      <c r="A556" s="132"/>
      <c r="B556" s="132"/>
      <c r="C556" s="132"/>
      <c r="D556" s="132"/>
      <c r="E556" s="132"/>
      <c r="G556" s="132"/>
      <c r="H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</row>
    <row r="557">
      <c r="A557" s="132"/>
      <c r="B557" s="132"/>
      <c r="C557" s="132"/>
      <c r="D557" s="132"/>
      <c r="E557" s="132"/>
      <c r="G557" s="132"/>
      <c r="H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</row>
    <row r="558">
      <c r="A558" s="132"/>
      <c r="B558" s="132"/>
      <c r="C558" s="132"/>
      <c r="D558" s="132"/>
      <c r="E558" s="132"/>
      <c r="G558" s="132"/>
      <c r="H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</row>
    <row r="559">
      <c r="A559" s="132"/>
      <c r="B559" s="132"/>
      <c r="C559" s="132"/>
      <c r="D559" s="132"/>
      <c r="E559" s="132"/>
      <c r="G559" s="132"/>
      <c r="H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</row>
    <row r="560">
      <c r="A560" s="132"/>
      <c r="B560" s="132"/>
      <c r="C560" s="132"/>
      <c r="D560" s="132"/>
      <c r="E560" s="132"/>
      <c r="G560" s="132"/>
      <c r="H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</row>
    <row r="561">
      <c r="A561" s="132"/>
      <c r="B561" s="132"/>
      <c r="C561" s="132"/>
      <c r="D561" s="132"/>
      <c r="E561" s="132"/>
      <c r="G561" s="132"/>
      <c r="H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</row>
    <row r="562">
      <c r="A562" s="132"/>
      <c r="B562" s="132"/>
      <c r="C562" s="132"/>
      <c r="D562" s="132"/>
      <c r="E562" s="132"/>
      <c r="G562" s="132"/>
      <c r="H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</row>
    <row r="563">
      <c r="A563" s="132"/>
      <c r="B563" s="132"/>
      <c r="C563" s="132"/>
      <c r="D563" s="132"/>
      <c r="E563" s="132"/>
      <c r="G563" s="132"/>
      <c r="H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</row>
    <row r="564">
      <c r="A564" s="132"/>
      <c r="B564" s="132"/>
      <c r="C564" s="132"/>
      <c r="D564" s="132"/>
      <c r="E564" s="132"/>
      <c r="G564" s="132"/>
      <c r="H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</row>
    <row r="565">
      <c r="A565" s="132"/>
      <c r="B565" s="132"/>
      <c r="C565" s="132"/>
      <c r="D565" s="132"/>
      <c r="E565" s="132"/>
      <c r="G565" s="132"/>
      <c r="H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</row>
    <row r="566">
      <c r="A566" s="132"/>
      <c r="B566" s="132"/>
      <c r="C566" s="132"/>
      <c r="D566" s="132"/>
      <c r="E566" s="132"/>
      <c r="G566" s="132"/>
      <c r="H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</row>
    <row r="567">
      <c r="A567" s="132"/>
      <c r="B567" s="132"/>
      <c r="C567" s="132"/>
      <c r="D567" s="132"/>
      <c r="E567" s="132"/>
      <c r="G567" s="132"/>
      <c r="H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</row>
    <row r="568">
      <c r="A568" s="132"/>
      <c r="B568" s="132"/>
      <c r="C568" s="132"/>
      <c r="D568" s="132"/>
      <c r="E568" s="132"/>
      <c r="G568" s="132"/>
      <c r="H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</row>
    <row r="569">
      <c r="A569" s="132"/>
      <c r="B569" s="132"/>
      <c r="C569" s="132"/>
      <c r="D569" s="132"/>
      <c r="E569" s="132"/>
      <c r="G569" s="132"/>
      <c r="H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</row>
    <row r="570">
      <c r="A570" s="132"/>
      <c r="B570" s="132"/>
      <c r="C570" s="132"/>
      <c r="D570" s="132"/>
      <c r="E570" s="132"/>
      <c r="G570" s="132"/>
      <c r="H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</row>
    <row r="571">
      <c r="A571" s="132"/>
      <c r="B571" s="132"/>
      <c r="C571" s="132"/>
      <c r="D571" s="132"/>
      <c r="E571" s="132"/>
      <c r="G571" s="132"/>
      <c r="H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</row>
    <row r="572">
      <c r="A572" s="132"/>
      <c r="B572" s="132"/>
      <c r="C572" s="132"/>
      <c r="D572" s="132"/>
      <c r="E572" s="132"/>
      <c r="G572" s="132"/>
      <c r="H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</row>
    <row r="573">
      <c r="A573" s="132"/>
      <c r="B573" s="132"/>
      <c r="C573" s="132"/>
      <c r="D573" s="132"/>
      <c r="E573" s="132"/>
      <c r="G573" s="132"/>
      <c r="H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</row>
    <row r="574">
      <c r="A574" s="132"/>
      <c r="B574" s="132"/>
      <c r="C574" s="132"/>
      <c r="D574" s="132"/>
      <c r="E574" s="132"/>
      <c r="G574" s="132"/>
      <c r="H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</row>
    <row r="575">
      <c r="A575" s="132"/>
      <c r="B575" s="132"/>
      <c r="C575" s="132"/>
      <c r="D575" s="132"/>
      <c r="E575" s="132"/>
      <c r="G575" s="132"/>
      <c r="H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</row>
    <row r="576">
      <c r="A576" s="132"/>
      <c r="B576" s="132"/>
      <c r="C576" s="132"/>
      <c r="D576" s="132"/>
      <c r="E576" s="132"/>
      <c r="G576" s="132"/>
      <c r="H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</row>
    <row r="577">
      <c r="A577" s="132"/>
      <c r="B577" s="132"/>
      <c r="C577" s="132"/>
      <c r="D577" s="132"/>
      <c r="E577" s="132"/>
      <c r="G577" s="132"/>
      <c r="H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</row>
    <row r="578">
      <c r="A578" s="132"/>
      <c r="B578" s="132"/>
      <c r="C578" s="132"/>
      <c r="D578" s="132"/>
      <c r="E578" s="132"/>
      <c r="G578" s="132"/>
      <c r="H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</row>
    <row r="579">
      <c r="A579" s="132"/>
      <c r="B579" s="132"/>
      <c r="C579" s="132"/>
      <c r="D579" s="132"/>
      <c r="E579" s="132"/>
      <c r="G579" s="132"/>
      <c r="H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</row>
    <row r="580">
      <c r="A580" s="132"/>
      <c r="B580" s="132"/>
      <c r="C580" s="132"/>
      <c r="D580" s="132"/>
      <c r="E580" s="132"/>
      <c r="G580" s="132"/>
      <c r="H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</row>
    <row r="581">
      <c r="A581" s="132"/>
      <c r="B581" s="132"/>
      <c r="C581" s="132"/>
      <c r="D581" s="132"/>
      <c r="E581" s="132"/>
      <c r="G581" s="132"/>
      <c r="H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</row>
    <row r="582">
      <c r="A582" s="132"/>
      <c r="B582" s="132"/>
      <c r="C582" s="132"/>
      <c r="D582" s="132"/>
      <c r="E582" s="132"/>
      <c r="G582" s="132"/>
      <c r="H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</row>
    <row r="583">
      <c r="A583" s="132"/>
      <c r="B583" s="132"/>
      <c r="C583" s="132"/>
      <c r="D583" s="132"/>
      <c r="E583" s="132"/>
      <c r="G583" s="132"/>
      <c r="H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</row>
    <row r="584">
      <c r="A584" s="132"/>
      <c r="B584" s="132"/>
      <c r="C584" s="132"/>
      <c r="D584" s="132"/>
      <c r="E584" s="132"/>
      <c r="G584" s="132"/>
      <c r="H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</row>
    <row r="585">
      <c r="A585" s="132"/>
      <c r="B585" s="132"/>
      <c r="C585" s="132"/>
      <c r="D585" s="132"/>
      <c r="E585" s="132"/>
      <c r="G585" s="132"/>
      <c r="H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</row>
    <row r="586">
      <c r="A586" s="132"/>
      <c r="B586" s="132"/>
      <c r="C586" s="132"/>
      <c r="D586" s="132"/>
      <c r="E586" s="132"/>
      <c r="G586" s="132"/>
      <c r="H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</row>
    <row r="587">
      <c r="A587" s="132"/>
      <c r="B587" s="132"/>
      <c r="C587" s="132"/>
      <c r="D587" s="132"/>
      <c r="E587" s="132"/>
      <c r="G587" s="132"/>
      <c r="H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</row>
    <row r="588">
      <c r="A588" s="132"/>
      <c r="B588" s="132"/>
      <c r="C588" s="132"/>
      <c r="D588" s="132"/>
      <c r="E588" s="132"/>
      <c r="G588" s="132"/>
      <c r="H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</row>
    <row r="589">
      <c r="A589" s="132"/>
      <c r="B589" s="132"/>
      <c r="C589" s="132"/>
      <c r="D589" s="132"/>
      <c r="E589" s="132"/>
      <c r="G589" s="132"/>
      <c r="H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</row>
    <row r="590">
      <c r="A590" s="132"/>
      <c r="B590" s="132"/>
      <c r="C590" s="132"/>
      <c r="D590" s="132"/>
      <c r="E590" s="132"/>
      <c r="G590" s="132"/>
      <c r="H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</row>
    <row r="591">
      <c r="A591" s="132"/>
      <c r="B591" s="132"/>
      <c r="C591" s="132"/>
      <c r="D591" s="132"/>
      <c r="E591" s="132"/>
      <c r="G591" s="132"/>
      <c r="H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</row>
    <row r="592">
      <c r="A592" s="132"/>
      <c r="B592" s="132"/>
      <c r="C592" s="132"/>
      <c r="D592" s="132"/>
      <c r="E592" s="132"/>
      <c r="G592" s="132"/>
      <c r="H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</row>
    <row r="593">
      <c r="A593" s="132"/>
      <c r="B593" s="132"/>
      <c r="C593" s="132"/>
      <c r="D593" s="132"/>
      <c r="E593" s="132"/>
      <c r="G593" s="132"/>
      <c r="H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</row>
    <row r="594">
      <c r="A594" s="132"/>
      <c r="B594" s="132"/>
      <c r="C594" s="132"/>
      <c r="D594" s="132"/>
      <c r="E594" s="132"/>
      <c r="G594" s="132"/>
      <c r="H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</row>
    <row r="595">
      <c r="A595" s="132"/>
      <c r="B595" s="132"/>
      <c r="C595" s="132"/>
      <c r="D595" s="132"/>
      <c r="E595" s="132"/>
      <c r="G595" s="132"/>
      <c r="H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</row>
    <row r="596">
      <c r="A596" s="132"/>
      <c r="B596" s="132"/>
      <c r="C596" s="132"/>
      <c r="D596" s="132"/>
      <c r="E596" s="132"/>
      <c r="G596" s="132"/>
      <c r="H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</row>
    <row r="597">
      <c r="A597" s="132"/>
      <c r="B597" s="132"/>
      <c r="C597" s="132"/>
      <c r="D597" s="132"/>
      <c r="E597" s="132"/>
      <c r="G597" s="132"/>
      <c r="H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</row>
    <row r="598">
      <c r="A598" s="132"/>
      <c r="B598" s="132"/>
      <c r="C598" s="132"/>
      <c r="D598" s="132"/>
      <c r="E598" s="132"/>
      <c r="G598" s="132"/>
      <c r="H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</row>
    <row r="599">
      <c r="A599" s="132"/>
      <c r="B599" s="132"/>
      <c r="C599" s="132"/>
      <c r="D599" s="132"/>
      <c r="E599" s="132"/>
      <c r="G599" s="132"/>
      <c r="H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</row>
    <row r="600">
      <c r="A600" s="132"/>
      <c r="B600" s="132"/>
      <c r="C600" s="132"/>
      <c r="D600" s="132"/>
      <c r="E600" s="132"/>
      <c r="G600" s="132"/>
      <c r="H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</row>
    <row r="601">
      <c r="A601" s="132"/>
      <c r="B601" s="132"/>
      <c r="C601" s="132"/>
      <c r="D601" s="132"/>
      <c r="E601" s="132"/>
      <c r="G601" s="132"/>
      <c r="H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</row>
    <row r="602">
      <c r="A602" s="132"/>
      <c r="B602" s="132"/>
      <c r="C602" s="132"/>
      <c r="D602" s="132"/>
      <c r="E602" s="132"/>
      <c r="G602" s="132"/>
      <c r="H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</row>
    <row r="603">
      <c r="A603" s="132"/>
      <c r="B603" s="132"/>
      <c r="C603" s="132"/>
      <c r="D603" s="132"/>
      <c r="E603" s="132"/>
      <c r="G603" s="132"/>
      <c r="H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</row>
    <row r="604">
      <c r="A604" s="132"/>
      <c r="B604" s="132"/>
      <c r="C604" s="132"/>
      <c r="D604" s="132"/>
      <c r="E604" s="132"/>
      <c r="G604" s="132"/>
      <c r="H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</row>
    <row r="605">
      <c r="A605" s="132"/>
      <c r="B605" s="132"/>
      <c r="C605" s="132"/>
      <c r="D605" s="132"/>
      <c r="E605" s="132"/>
      <c r="G605" s="132"/>
      <c r="H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</row>
    <row r="606">
      <c r="A606" s="132"/>
      <c r="B606" s="132"/>
      <c r="C606" s="132"/>
      <c r="D606" s="132"/>
      <c r="E606" s="132"/>
      <c r="G606" s="132"/>
      <c r="H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</row>
    <row r="607">
      <c r="A607" s="132"/>
      <c r="B607" s="132"/>
      <c r="C607" s="132"/>
      <c r="D607" s="132"/>
      <c r="E607" s="132"/>
      <c r="G607" s="132"/>
      <c r="H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</row>
    <row r="608">
      <c r="A608" s="132"/>
      <c r="B608" s="132"/>
      <c r="C608" s="132"/>
      <c r="D608" s="132"/>
      <c r="E608" s="132"/>
      <c r="G608" s="132"/>
      <c r="H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</row>
    <row r="609">
      <c r="A609" s="132"/>
      <c r="B609" s="132"/>
      <c r="C609" s="132"/>
      <c r="D609" s="132"/>
      <c r="E609" s="132"/>
      <c r="G609" s="132"/>
      <c r="H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</row>
    <row r="610">
      <c r="A610" s="132"/>
      <c r="B610" s="132"/>
      <c r="C610" s="132"/>
      <c r="D610" s="132"/>
      <c r="E610" s="132"/>
      <c r="G610" s="132"/>
      <c r="H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</row>
    <row r="611">
      <c r="A611" s="132"/>
      <c r="B611" s="132"/>
      <c r="C611" s="132"/>
      <c r="D611" s="132"/>
      <c r="E611" s="132"/>
      <c r="G611" s="132"/>
      <c r="H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</row>
    <row r="612">
      <c r="A612" s="132"/>
      <c r="B612" s="132"/>
      <c r="C612" s="132"/>
      <c r="D612" s="132"/>
      <c r="E612" s="132"/>
      <c r="G612" s="132"/>
      <c r="H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</row>
    <row r="613">
      <c r="A613" s="132"/>
      <c r="B613" s="132"/>
      <c r="C613" s="132"/>
      <c r="D613" s="132"/>
      <c r="E613" s="132"/>
      <c r="G613" s="132"/>
      <c r="H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</row>
    <row r="614">
      <c r="A614" s="132"/>
      <c r="B614" s="132"/>
      <c r="C614" s="132"/>
      <c r="D614" s="132"/>
      <c r="E614" s="132"/>
      <c r="G614" s="132"/>
      <c r="H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</row>
    <row r="615">
      <c r="A615" s="132"/>
      <c r="B615" s="132"/>
      <c r="C615" s="132"/>
      <c r="D615" s="132"/>
      <c r="E615" s="132"/>
      <c r="G615" s="132"/>
      <c r="H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</row>
    <row r="616">
      <c r="A616" s="132"/>
      <c r="B616" s="132"/>
      <c r="C616" s="132"/>
      <c r="D616" s="132"/>
      <c r="E616" s="132"/>
      <c r="G616" s="132"/>
      <c r="H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</row>
    <row r="617">
      <c r="A617" s="132"/>
      <c r="B617" s="132"/>
      <c r="C617" s="132"/>
      <c r="D617" s="132"/>
      <c r="E617" s="132"/>
      <c r="G617" s="132"/>
      <c r="H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</row>
    <row r="618">
      <c r="A618" s="132"/>
      <c r="B618" s="132"/>
      <c r="C618" s="132"/>
      <c r="D618" s="132"/>
      <c r="E618" s="132"/>
      <c r="G618" s="132"/>
      <c r="H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</row>
    <row r="619">
      <c r="A619" s="132"/>
      <c r="B619" s="132"/>
      <c r="C619" s="132"/>
      <c r="D619" s="132"/>
      <c r="E619" s="132"/>
      <c r="G619" s="132"/>
      <c r="H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</row>
    <row r="620">
      <c r="A620" s="132"/>
      <c r="B620" s="132"/>
      <c r="C620" s="132"/>
      <c r="D620" s="132"/>
      <c r="E620" s="132"/>
      <c r="G620" s="132"/>
      <c r="H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</row>
    <row r="621">
      <c r="A621" s="132"/>
      <c r="B621" s="132"/>
      <c r="C621" s="132"/>
      <c r="D621" s="132"/>
      <c r="E621" s="132"/>
      <c r="G621" s="132"/>
      <c r="H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</row>
    <row r="622">
      <c r="A622" s="132"/>
      <c r="B622" s="132"/>
      <c r="C622" s="132"/>
      <c r="D622" s="132"/>
      <c r="E622" s="132"/>
      <c r="G622" s="132"/>
      <c r="H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</row>
    <row r="623">
      <c r="A623" s="132"/>
      <c r="B623" s="132"/>
      <c r="C623" s="132"/>
      <c r="D623" s="132"/>
      <c r="E623" s="132"/>
      <c r="G623" s="132"/>
      <c r="H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</row>
    <row r="624">
      <c r="A624" s="132"/>
      <c r="B624" s="132"/>
      <c r="C624" s="132"/>
      <c r="D624" s="132"/>
      <c r="E624" s="132"/>
      <c r="G624" s="132"/>
      <c r="H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</row>
    <row r="625">
      <c r="A625" s="132"/>
      <c r="B625" s="132"/>
      <c r="C625" s="132"/>
      <c r="D625" s="132"/>
      <c r="E625" s="132"/>
      <c r="G625" s="132"/>
      <c r="H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</row>
    <row r="626">
      <c r="A626" s="132"/>
      <c r="B626" s="132"/>
      <c r="C626" s="132"/>
      <c r="D626" s="132"/>
      <c r="E626" s="132"/>
      <c r="G626" s="132"/>
      <c r="H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</row>
    <row r="627">
      <c r="A627" s="132"/>
      <c r="B627" s="132"/>
      <c r="C627" s="132"/>
      <c r="D627" s="132"/>
      <c r="E627" s="132"/>
      <c r="G627" s="132"/>
      <c r="H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</row>
    <row r="628">
      <c r="A628" s="132"/>
      <c r="B628" s="132"/>
      <c r="C628" s="132"/>
      <c r="D628" s="132"/>
      <c r="E628" s="132"/>
      <c r="G628" s="132"/>
      <c r="H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</row>
    <row r="629">
      <c r="A629" s="132"/>
      <c r="B629" s="132"/>
      <c r="C629" s="132"/>
      <c r="D629" s="132"/>
      <c r="E629" s="132"/>
      <c r="G629" s="132"/>
      <c r="H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</row>
    <row r="630">
      <c r="A630" s="132"/>
      <c r="B630" s="132"/>
      <c r="C630" s="132"/>
      <c r="D630" s="132"/>
      <c r="E630" s="132"/>
      <c r="G630" s="132"/>
      <c r="H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</row>
    <row r="631">
      <c r="A631" s="132"/>
      <c r="B631" s="132"/>
      <c r="C631" s="132"/>
      <c r="D631" s="132"/>
      <c r="E631" s="132"/>
      <c r="G631" s="132"/>
      <c r="H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</row>
    <row r="632">
      <c r="A632" s="132"/>
      <c r="B632" s="132"/>
      <c r="C632" s="132"/>
      <c r="D632" s="132"/>
      <c r="E632" s="132"/>
      <c r="G632" s="132"/>
      <c r="H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</row>
    <row r="633">
      <c r="A633" s="132"/>
      <c r="B633" s="132"/>
      <c r="C633" s="132"/>
      <c r="D633" s="132"/>
      <c r="E633" s="132"/>
      <c r="G633" s="132"/>
      <c r="H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</row>
    <row r="634">
      <c r="A634" s="132"/>
      <c r="B634" s="132"/>
      <c r="C634" s="132"/>
      <c r="D634" s="132"/>
      <c r="E634" s="132"/>
      <c r="G634" s="132"/>
      <c r="H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</row>
    <row r="635">
      <c r="A635" s="132"/>
      <c r="B635" s="132"/>
      <c r="C635" s="132"/>
      <c r="D635" s="132"/>
      <c r="E635" s="132"/>
      <c r="G635" s="132"/>
      <c r="H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</row>
    <row r="636">
      <c r="A636" s="132"/>
      <c r="B636" s="132"/>
      <c r="C636" s="132"/>
      <c r="D636" s="132"/>
      <c r="E636" s="132"/>
      <c r="G636" s="132"/>
      <c r="H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</row>
    <row r="637">
      <c r="A637" s="132"/>
      <c r="B637" s="132"/>
      <c r="C637" s="132"/>
      <c r="D637" s="132"/>
      <c r="E637" s="132"/>
      <c r="G637" s="132"/>
      <c r="H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</row>
    <row r="638">
      <c r="A638" s="132"/>
      <c r="B638" s="132"/>
      <c r="C638" s="132"/>
      <c r="D638" s="132"/>
      <c r="E638" s="132"/>
      <c r="G638" s="132"/>
      <c r="H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</row>
    <row r="639">
      <c r="A639" s="132"/>
      <c r="B639" s="132"/>
      <c r="C639" s="132"/>
      <c r="D639" s="132"/>
      <c r="E639" s="132"/>
      <c r="G639" s="132"/>
      <c r="H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</row>
    <row r="640">
      <c r="A640" s="132"/>
      <c r="B640" s="132"/>
      <c r="C640" s="132"/>
      <c r="D640" s="132"/>
      <c r="E640" s="132"/>
      <c r="G640" s="132"/>
      <c r="H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</row>
    <row r="641">
      <c r="A641" s="132"/>
      <c r="B641" s="132"/>
      <c r="C641" s="132"/>
      <c r="D641" s="132"/>
      <c r="E641" s="132"/>
      <c r="G641" s="132"/>
      <c r="H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</row>
    <row r="642">
      <c r="A642" s="132"/>
      <c r="B642" s="132"/>
      <c r="C642" s="132"/>
      <c r="D642" s="132"/>
      <c r="E642" s="132"/>
      <c r="G642" s="132"/>
      <c r="H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</row>
    <row r="643">
      <c r="A643" s="132"/>
      <c r="B643" s="132"/>
      <c r="C643" s="132"/>
      <c r="D643" s="132"/>
      <c r="E643" s="132"/>
      <c r="G643" s="132"/>
      <c r="H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</row>
    <row r="644">
      <c r="A644" s="132"/>
      <c r="B644" s="132"/>
      <c r="C644" s="132"/>
      <c r="D644" s="132"/>
      <c r="E644" s="132"/>
      <c r="G644" s="132"/>
      <c r="H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</row>
    <row r="645">
      <c r="A645" s="132"/>
      <c r="B645" s="132"/>
      <c r="C645" s="132"/>
      <c r="D645" s="132"/>
      <c r="E645" s="132"/>
      <c r="G645" s="132"/>
      <c r="H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</row>
    <row r="646">
      <c r="A646" s="132"/>
      <c r="B646" s="132"/>
      <c r="C646" s="132"/>
      <c r="D646" s="132"/>
      <c r="E646" s="132"/>
      <c r="G646" s="132"/>
      <c r="H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</row>
    <row r="647">
      <c r="A647" s="132"/>
      <c r="B647" s="132"/>
      <c r="C647" s="132"/>
      <c r="D647" s="132"/>
      <c r="E647" s="132"/>
      <c r="G647" s="132"/>
      <c r="H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</row>
    <row r="648">
      <c r="A648" s="132"/>
      <c r="B648" s="132"/>
      <c r="C648" s="132"/>
      <c r="D648" s="132"/>
      <c r="E648" s="132"/>
      <c r="G648" s="132"/>
      <c r="H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</row>
    <row r="649">
      <c r="A649" s="132"/>
      <c r="B649" s="132"/>
      <c r="C649" s="132"/>
      <c r="D649" s="132"/>
      <c r="E649" s="132"/>
      <c r="G649" s="132"/>
      <c r="H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</row>
    <row r="650">
      <c r="A650" s="132"/>
      <c r="B650" s="132"/>
      <c r="C650" s="132"/>
      <c r="D650" s="132"/>
      <c r="E650" s="132"/>
      <c r="G650" s="132"/>
      <c r="H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</row>
    <row r="651">
      <c r="A651" s="132"/>
      <c r="B651" s="132"/>
      <c r="C651" s="132"/>
      <c r="D651" s="132"/>
      <c r="E651" s="132"/>
      <c r="G651" s="132"/>
      <c r="H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</row>
    <row r="652">
      <c r="A652" s="132"/>
      <c r="B652" s="132"/>
      <c r="C652" s="132"/>
      <c r="D652" s="132"/>
      <c r="E652" s="132"/>
      <c r="G652" s="132"/>
      <c r="H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</row>
    <row r="653">
      <c r="A653" s="132"/>
      <c r="B653" s="132"/>
      <c r="C653" s="132"/>
      <c r="D653" s="132"/>
      <c r="E653" s="132"/>
      <c r="G653" s="132"/>
      <c r="H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</row>
    <row r="654">
      <c r="A654" s="132"/>
      <c r="B654" s="132"/>
      <c r="C654" s="132"/>
      <c r="D654" s="132"/>
      <c r="E654" s="132"/>
      <c r="G654" s="132"/>
      <c r="H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</row>
    <row r="655">
      <c r="A655" s="132"/>
      <c r="B655" s="132"/>
      <c r="C655" s="132"/>
      <c r="D655" s="132"/>
      <c r="E655" s="132"/>
      <c r="G655" s="132"/>
      <c r="H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</row>
    <row r="656">
      <c r="A656" s="132"/>
      <c r="B656" s="132"/>
      <c r="C656" s="132"/>
      <c r="D656" s="132"/>
      <c r="E656" s="132"/>
      <c r="G656" s="132"/>
      <c r="H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</row>
    <row r="657">
      <c r="A657" s="132"/>
      <c r="B657" s="132"/>
      <c r="C657" s="132"/>
      <c r="D657" s="132"/>
      <c r="E657" s="132"/>
      <c r="G657" s="132"/>
      <c r="H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</row>
    <row r="658">
      <c r="A658" s="132"/>
      <c r="B658" s="132"/>
      <c r="C658" s="132"/>
      <c r="D658" s="132"/>
      <c r="E658" s="132"/>
      <c r="G658" s="132"/>
      <c r="H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</row>
    <row r="659">
      <c r="A659" s="132"/>
      <c r="B659" s="132"/>
      <c r="C659" s="132"/>
      <c r="D659" s="132"/>
      <c r="E659" s="132"/>
      <c r="G659" s="132"/>
      <c r="H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</row>
    <row r="660">
      <c r="A660" s="132"/>
      <c r="B660" s="132"/>
      <c r="C660" s="132"/>
      <c r="D660" s="132"/>
      <c r="E660" s="132"/>
      <c r="G660" s="132"/>
      <c r="H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</row>
    <row r="661">
      <c r="A661" s="132"/>
      <c r="B661" s="132"/>
      <c r="C661" s="132"/>
      <c r="D661" s="132"/>
      <c r="E661" s="132"/>
      <c r="G661" s="132"/>
      <c r="H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</row>
    <row r="662">
      <c r="A662" s="132"/>
      <c r="B662" s="132"/>
      <c r="C662" s="132"/>
      <c r="D662" s="132"/>
      <c r="E662" s="132"/>
      <c r="G662" s="132"/>
      <c r="H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</row>
    <row r="663">
      <c r="A663" s="132"/>
      <c r="B663" s="132"/>
      <c r="C663" s="132"/>
      <c r="D663" s="132"/>
      <c r="E663" s="132"/>
      <c r="G663" s="132"/>
      <c r="H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</row>
    <row r="664">
      <c r="A664" s="132"/>
      <c r="B664" s="132"/>
      <c r="C664" s="132"/>
      <c r="D664" s="132"/>
      <c r="E664" s="132"/>
      <c r="G664" s="132"/>
      <c r="H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</row>
    <row r="665">
      <c r="A665" s="132"/>
      <c r="B665" s="132"/>
      <c r="C665" s="132"/>
      <c r="D665" s="132"/>
      <c r="E665" s="132"/>
      <c r="G665" s="132"/>
      <c r="H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</row>
    <row r="666">
      <c r="A666" s="132"/>
      <c r="B666" s="132"/>
      <c r="C666" s="132"/>
      <c r="D666" s="132"/>
      <c r="E666" s="132"/>
      <c r="G666" s="132"/>
      <c r="H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</row>
    <row r="667">
      <c r="A667" s="132"/>
      <c r="B667" s="132"/>
      <c r="C667" s="132"/>
      <c r="D667" s="132"/>
      <c r="E667" s="132"/>
      <c r="G667" s="132"/>
      <c r="H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</row>
    <row r="668">
      <c r="A668" s="132"/>
      <c r="B668" s="132"/>
      <c r="C668" s="132"/>
      <c r="D668" s="132"/>
      <c r="E668" s="132"/>
      <c r="G668" s="132"/>
      <c r="H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</row>
    <row r="669">
      <c r="A669" s="132"/>
      <c r="B669" s="132"/>
      <c r="C669" s="132"/>
      <c r="D669" s="132"/>
      <c r="E669" s="132"/>
      <c r="G669" s="132"/>
      <c r="H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</row>
    <row r="670">
      <c r="A670" s="132"/>
      <c r="B670" s="132"/>
      <c r="C670" s="132"/>
      <c r="D670" s="132"/>
      <c r="E670" s="132"/>
      <c r="G670" s="132"/>
      <c r="H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</row>
    <row r="671">
      <c r="A671" s="132"/>
      <c r="B671" s="132"/>
      <c r="C671" s="132"/>
      <c r="D671" s="132"/>
      <c r="E671" s="132"/>
      <c r="G671" s="132"/>
      <c r="H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</row>
    <row r="672">
      <c r="A672" s="132"/>
      <c r="B672" s="132"/>
      <c r="C672" s="132"/>
      <c r="D672" s="132"/>
      <c r="E672" s="132"/>
      <c r="G672" s="132"/>
      <c r="H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</row>
    <row r="673">
      <c r="A673" s="132"/>
      <c r="B673" s="132"/>
      <c r="C673" s="132"/>
      <c r="D673" s="132"/>
      <c r="E673" s="132"/>
      <c r="G673" s="132"/>
      <c r="H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</row>
    <row r="674">
      <c r="A674" s="132"/>
      <c r="B674" s="132"/>
      <c r="C674" s="132"/>
      <c r="D674" s="132"/>
      <c r="E674" s="132"/>
      <c r="G674" s="132"/>
      <c r="H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</row>
    <row r="675">
      <c r="A675" s="132"/>
      <c r="B675" s="132"/>
      <c r="C675" s="132"/>
      <c r="D675" s="132"/>
      <c r="E675" s="132"/>
      <c r="G675" s="132"/>
      <c r="H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</row>
    <row r="676">
      <c r="A676" s="132"/>
      <c r="B676" s="132"/>
      <c r="C676" s="132"/>
      <c r="D676" s="132"/>
      <c r="E676" s="132"/>
      <c r="G676" s="132"/>
      <c r="H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</row>
    <row r="677">
      <c r="A677" s="132"/>
      <c r="B677" s="132"/>
      <c r="C677" s="132"/>
      <c r="D677" s="132"/>
      <c r="E677" s="132"/>
      <c r="G677" s="132"/>
      <c r="H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</row>
    <row r="678">
      <c r="A678" s="132"/>
      <c r="B678" s="132"/>
      <c r="C678" s="132"/>
      <c r="D678" s="132"/>
      <c r="E678" s="132"/>
      <c r="G678" s="132"/>
      <c r="H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</row>
    <row r="679">
      <c r="A679" s="132"/>
      <c r="B679" s="132"/>
      <c r="C679" s="132"/>
      <c r="D679" s="132"/>
      <c r="E679" s="132"/>
      <c r="G679" s="132"/>
      <c r="H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</row>
    <row r="680">
      <c r="A680" s="132"/>
      <c r="B680" s="132"/>
      <c r="C680" s="132"/>
      <c r="D680" s="132"/>
      <c r="E680" s="132"/>
      <c r="G680" s="132"/>
      <c r="H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</row>
    <row r="681">
      <c r="A681" s="132"/>
      <c r="B681" s="132"/>
      <c r="C681" s="132"/>
      <c r="D681" s="132"/>
      <c r="E681" s="132"/>
      <c r="G681" s="132"/>
      <c r="H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</row>
    <row r="682">
      <c r="A682" s="132"/>
      <c r="B682" s="132"/>
      <c r="C682" s="132"/>
      <c r="D682" s="132"/>
      <c r="E682" s="132"/>
      <c r="G682" s="132"/>
      <c r="H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</row>
    <row r="683">
      <c r="A683" s="132"/>
      <c r="B683" s="132"/>
      <c r="C683" s="132"/>
      <c r="D683" s="132"/>
      <c r="E683" s="132"/>
      <c r="G683" s="132"/>
      <c r="H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</row>
    <row r="684">
      <c r="A684" s="132"/>
      <c r="B684" s="132"/>
      <c r="C684" s="132"/>
      <c r="D684" s="132"/>
      <c r="E684" s="132"/>
      <c r="G684" s="132"/>
      <c r="H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</row>
    <row r="685">
      <c r="A685" s="132"/>
      <c r="B685" s="132"/>
      <c r="C685" s="132"/>
      <c r="D685" s="132"/>
      <c r="E685" s="132"/>
      <c r="G685" s="132"/>
      <c r="H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</row>
    <row r="686">
      <c r="A686" s="132"/>
      <c r="B686" s="132"/>
      <c r="C686" s="132"/>
      <c r="D686" s="132"/>
      <c r="E686" s="132"/>
      <c r="G686" s="132"/>
      <c r="H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</row>
    <row r="687">
      <c r="A687" s="132"/>
      <c r="B687" s="132"/>
      <c r="C687" s="132"/>
      <c r="D687" s="132"/>
      <c r="E687" s="132"/>
      <c r="G687" s="132"/>
      <c r="H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</row>
    <row r="688">
      <c r="A688" s="132"/>
      <c r="B688" s="132"/>
      <c r="C688" s="132"/>
      <c r="D688" s="132"/>
      <c r="E688" s="132"/>
      <c r="G688" s="132"/>
      <c r="H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</row>
    <row r="689">
      <c r="A689" s="132"/>
      <c r="B689" s="132"/>
      <c r="C689" s="132"/>
      <c r="D689" s="132"/>
      <c r="E689" s="132"/>
      <c r="G689" s="132"/>
      <c r="H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</row>
    <row r="690">
      <c r="A690" s="132"/>
      <c r="B690" s="132"/>
      <c r="C690" s="132"/>
      <c r="D690" s="132"/>
      <c r="E690" s="132"/>
      <c r="G690" s="132"/>
      <c r="H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</row>
    <row r="691">
      <c r="A691" s="132"/>
      <c r="B691" s="132"/>
      <c r="C691" s="132"/>
      <c r="D691" s="132"/>
      <c r="E691" s="132"/>
      <c r="G691" s="132"/>
      <c r="H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</row>
    <row r="692">
      <c r="A692" s="132"/>
      <c r="B692" s="132"/>
      <c r="C692" s="132"/>
      <c r="D692" s="132"/>
      <c r="E692" s="132"/>
      <c r="G692" s="132"/>
      <c r="H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</row>
    <row r="693">
      <c r="A693" s="132"/>
      <c r="B693" s="132"/>
      <c r="C693" s="132"/>
      <c r="D693" s="132"/>
      <c r="E693" s="132"/>
      <c r="G693" s="132"/>
      <c r="H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</row>
    <row r="694">
      <c r="A694" s="132"/>
      <c r="B694" s="132"/>
      <c r="C694" s="132"/>
      <c r="D694" s="132"/>
      <c r="E694" s="132"/>
      <c r="G694" s="132"/>
      <c r="H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</row>
    <row r="695">
      <c r="A695" s="132"/>
      <c r="B695" s="132"/>
      <c r="C695" s="132"/>
      <c r="D695" s="132"/>
      <c r="E695" s="132"/>
      <c r="G695" s="132"/>
      <c r="H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</row>
    <row r="696">
      <c r="A696" s="132"/>
      <c r="B696" s="132"/>
      <c r="C696" s="132"/>
      <c r="D696" s="132"/>
      <c r="E696" s="132"/>
      <c r="G696" s="132"/>
      <c r="H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</row>
    <row r="697">
      <c r="A697" s="132"/>
      <c r="B697" s="132"/>
      <c r="C697" s="132"/>
      <c r="D697" s="132"/>
      <c r="E697" s="132"/>
      <c r="G697" s="132"/>
      <c r="H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</row>
    <row r="698">
      <c r="A698" s="132"/>
      <c r="B698" s="132"/>
      <c r="C698" s="132"/>
      <c r="D698" s="132"/>
      <c r="E698" s="132"/>
      <c r="G698" s="132"/>
      <c r="H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</row>
    <row r="699">
      <c r="A699" s="132"/>
      <c r="B699" s="132"/>
      <c r="C699" s="132"/>
      <c r="D699" s="132"/>
      <c r="E699" s="132"/>
      <c r="G699" s="132"/>
      <c r="H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</row>
    <row r="700">
      <c r="A700" s="132"/>
      <c r="B700" s="132"/>
      <c r="C700" s="132"/>
      <c r="D700" s="132"/>
      <c r="E700" s="132"/>
      <c r="G700" s="132"/>
      <c r="H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</row>
    <row r="701">
      <c r="A701" s="132"/>
      <c r="B701" s="132"/>
      <c r="C701" s="132"/>
      <c r="D701" s="132"/>
      <c r="E701" s="132"/>
      <c r="G701" s="132"/>
      <c r="H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</row>
    <row r="702">
      <c r="A702" s="132"/>
      <c r="B702" s="132"/>
      <c r="C702" s="132"/>
      <c r="D702" s="132"/>
      <c r="E702" s="132"/>
      <c r="G702" s="132"/>
      <c r="H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</row>
    <row r="703">
      <c r="A703" s="132"/>
      <c r="B703" s="132"/>
      <c r="C703" s="132"/>
      <c r="D703" s="132"/>
      <c r="E703" s="132"/>
      <c r="G703" s="132"/>
      <c r="H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</row>
    <row r="704">
      <c r="A704" s="132"/>
      <c r="B704" s="132"/>
      <c r="C704" s="132"/>
      <c r="D704" s="132"/>
      <c r="E704" s="132"/>
      <c r="G704" s="132"/>
      <c r="H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</row>
    <row r="705">
      <c r="A705" s="132"/>
      <c r="B705" s="132"/>
      <c r="C705" s="132"/>
      <c r="D705" s="132"/>
      <c r="E705" s="132"/>
      <c r="G705" s="132"/>
      <c r="H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</row>
    <row r="706">
      <c r="A706" s="132"/>
      <c r="B706" s="132"/>
      <c r="C706" s="132"/>
      <c r="D706" s="132"/>
      <c r="E706" s="132"/>
      <c r="G706" s="132"/>
      <c r="H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</row>
    <row r="707">
      <c r="A707" s="132"/>
      <c r="B707" s="132"/>
      <c r="C707" s="132"/>
      <c r="D707" s="132"/>
      <c r="E707" s="132"/>
      <c r="G707" s="132"/>
      <c r="H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</row>
    <row r="708">
      <c r="A708" s="132"/>
      <c r="B708" s="132"/>
      <c r="C708" s="132"/>
      <c r="D708" s="132"/>
      <c r="E708" s="132"/>
      <c r="G708" s="132"/>
      <c r="H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</row>
    <row r="709">
      <c r="A709" s="132"/>
      <c r="B709" s="132"/>
      <c r="C709" s="132"/>
      <c r="D709" s="132"/>
      <c r="E709" s="132"/>
      <c r="G709" s="132"/>
      <c r="H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</row>
    <row r="710">
      <c r="A710" s="132"/>
      <c r="B710" s="132"/>
      <c r="C710" s="132"/>
      <c r="D710" s="132"/>
      <c r="E710" s="132"/>
      <c r="G710" s="132"/>
      <c r="H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</row>
    <row r="711">
      <c r="A711" s="132"/>
      <c r="B711" s="132"/>
      <c r="C711" s="132"/>
      <c r="D711" s="132"/>
      <c r="E711" s="132"/>
      <c r="G711" s="132"/>
      <c r="H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</row>
    <row r="712">
      <c r="A712" s="132"/>
      <c r="B712" s="132"/>
      <c r="C712" s="132"/>
      <c r="D712" s="132"/>
      <c r="E712" s="132"/>
      <c r="G712" s="132"/>
      <c r="H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</row>
    <row r="713">
      <c r="A713" s="132"/>
      <c r="B713" s="132"/>
      <c r="C713" s="132"/>
      <c r="D713" s="132"/>
      <c r="E713" s="132"/>
      <c r="G713" s="132"/>
      <c r="H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</row>
    <row r="714">
      <c r="A714" s="132"/>
      <c r="B714" s="132"/>
      <c r="C714" s="132"/>
      <c r="D714" s="132"/>
      <c r="E714" s="132"/>
      <c r="G714" s="132"/>
      <c r="H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</row>
    <row r="715">
      <c r="A715" s="132"/>
      <c r="B715" s="132"/>
      <c r="C715" s="132"/>
      <c r="D715" s="132"/>
      <c r="E715" s="132"/>
      <c r="G715" s="132"/>
      <c r="H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</row>
    <row r="716">
      <c r="A716" s="132"/>
      <c r="B716" s="132"/>
      <c r="C716" s="132"/>
      <c r="D716" s="132"/>
      <c r="E716" s="132"/>
      <c r="G716" s="132"/>
      <c r="H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</row>
    <row r="717">
      <c r="A717" s="132"/>
      <c r="B717" s="132"/>
      <c r="C717" s="132"/>
      <c r="D717" s="132"/>
      <c r="E717" s="132"/>
      <c r="G717" s="132"/>
      <c r="H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</row>
    <row r="718">
      <c r="A718" s="132"/>
      <c r="B718" s="132"/>
      <c r="C718" s="132"/>
      <c r="D718" s="132"/>
      <c r="E718" s="132"/>
      <c r="G718" s="132"/>
      <c r="H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</row>
    <row r="719">
      <c r="A719" s="132"/>
      <c r="B719" s="132"/>
      <c r="C719" s="132"/>
      <c r="D719" s="132"/>
      <c r="E719" s="132"/>
      <c r="G719" s="132"/>
      <c r="H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</row>
    <row r="720">
      <c r="A720" s="132"/>
      <c r="B720" s="132"/>
      <c r="C720" s="132"/>
      <c r="D720" s="132"/>
      <c r="E720" s="132"/>
      <c r="G720" s="132"/>
      <c r="H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</row>
    <row r="721">
      <c r="A721" s="132"/>
      <c r="B721" s="132"/>
      <c r="C721" s="132"/>
      <c r="D721" s="132"/>
      <c r="E721" s="132"/>
      <c r="G721" s="132"/>
      <c r="H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</row>
    <row r="722">
      <c r="A722" s="132"/>
      <c r="B722" s="132"/>
      <c r="C722" s="132"/>
      <c r="D722" s="132"/>
      <c r="E722" s="132"/>
      <c r="G722" s="132"/>
      <c r="H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</row>
    <row r="723">
      <c r="A723" s="132"/>
      <c r="B723" s="132"/>
      <c r="C723" s="132"/>
      <c r="D723" s="132"/>
      <c r="E723" s="132"/>
      <c r="G723" s="132"/>
      <c r="H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</row>
    <row r="724">
      <c r="A724" s="132"/>
      <c r="B724" s="132"/>
      <c r="C724" s="132"/>
      <c r="D724" s="132"/>
      <c r="E724" s="132"/>
      <c r="G724" s="132"/>
      <c r="H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</row>
    <row r="725">
      <c r="A725" s="132"/>
      <c r="B725" s="132"/>
      <c r="C725" s="132"/>
      <c r="D725" s="132"/>
      <c r="E725" s="132"/>
      <c r="G725" s="132"/>
      <c r="H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</row>
    <row r="726">
      <c r="A726" s="132"/>
      <c r="B726" s="132"/>
      <c r="C726" s="132"/>
      <c r="D726" s="132"/>
      <c r="E726" s="132"/>
      <c r="G726" s="132"/>
      <c r="H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</row>
    <row r="727">
      <c r="A727" s="132"/>
      <c r="B727" s="132"/>
      <c r="C727" s="132"/>
      <c r="D727" s="132"/>
      <c r="E727" s="132"/>
      <c r="G727" s="132"/>
      <c r="H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</row>
    <row r="728">
      <c r="A728" s="132"/>
      <c r="B728" s="132"/>
      <c r="C728" s="132"/>
      <c r="D728" s="132"/>
      <c r="E728" s="132"/>
      <c r="G728" s="132"/>
      <c r="H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</row>
    <row r="729">
      <c r="A729" s="132"/>
      <c r="B729" s="132"/>
      <c r="C729" s="132"/>
      <c r="D729" s="132"/>
      <c r="E729" s="132"/>
      <c r="G729" s="132"/>
      <c r="H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</row>
    <row r="730">
      <c r="A730" s="132"/>
      <c r="B730" s="132"/>
      <c r="C730" s="132"/>
      <c r="D730" s="132"/>
      <c r="E730" s="132"/>
      <c r="G730" s="132"/>
      <c r="H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</row>
    <row r="731">
      <c r="A731" s="132"/>
      <c r="B731" s="132"/>
      <c r="C731" s="132"/>
      <c r="D731" s="132"/>
      <c r="E731" s="132"/>
      <c r="G731" s="132"/>
      <c r="H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</row>
    <row r="732">
      <c r="A732" s="132"/>
      <c r="B732" s="132"/>
      <c r="C732" s="132"/>
      <c r="D732" s="132"/>
      <c r="E732" s="132"/>
      <c r="G732" s="132"/>
      <c r="H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</row>
    <row r="733">
      <c r="A733" s="132"/>
      <c r="B733" s="132"/>
      <c r="C733" s="132"/>
      <c r="D733" s="132"/>
      <c r="E733" s="132"/>
      <c r="G733" s="132"/>
      <c r="H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</row>
    <row r="734">
      <c r="A734" s="132"/>
      <c r="B734" s="132"/>
      <c r="C734" s="132"/>
      <c r="D734" s="132"/>
      <c r="E734" s="132"/>
      <c r="G734" s="132"/>
      <c r="H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</row>
    <row r="735">
      <c r="A735" s="132"/>
      <c r="B735" s="132"/>
      <c r="C735" s="132"/>
      <c r="D735" s="132"/>
      <c r="E735" s="132"/>
      <c r="G735" s="132"/>
      <c r="H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</row>
    <row r="736">
      <c r="A736" s="132"/>
      <c r="B736" s="132"/>
      <c r="C736" s="132"/>
      <c r="D736" s="132"/>
      <c r="E736" s="132"/>
      <c r="G736" s="132"/>
      <c r="H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</row>
    <row r="737">
      <c r="A737" s="132"/>
      <c r="B737" s="132"/>
      <c r="C737" s="132"/>
      <c r="D737" s="132"/>
      <c r="E737" s="132"/>
      <c r="G737" s="132"/>
      <c r="H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</row>
    <row r="738">
      <c r="A738" s="132"/>
      <c r="B738" s="132"/>
      <c r="C738" s="132"/>
      <c r="D738" s="132"/>
      <c r="E738" s="132"/>
      <c r="G738" s="132"/>
      <c r="H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</row>
    <row r="739">
      <c r="A739" s="132"/>
      <c r="B739" s="132"/>
      <c r="C739" s="132"/>
      <c r="D739" s="132"/>
      <c r="E739" s="132"/>
      <c r="G739" s="132"/>
      <c r="H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</row>
    <row r="740">
      <c r="A740" s="132"/>
      <c r="B740" s="132"/>
      <c r="C740" s="132"/>
      <c r="D740" s="132"/>
      <c r="E740" s="132"/>
      <c r="G740" s="132"/>
      <c r="H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</row>
    <row r="741">
      <c r="A741" s="132"/>
      <c r="B741" s="132"/>
      <c r="C741" s="132"/>
      <c r="D741" s="132"/>
      <c r="E741" s="132"/>
      <c r="G741" s="132"/>
      <c r="H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</row>
    <row r="742">
      <c r="A742" s="132"/>
      <c r="B742" s="132"/>
      <c r="C742" s="132"/>
      <c r="D742" s="132"/>
      <c r="E742" s="132"/>
      <c r="G742" s="132"/>
      <c r="H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</row>
    <row r="743">
      <c r="A743" s="132"/>
      <c r="B743" s="132"/>
      <c r="C743" s="132"/>
      <c r="D743" s="132"/>
      <c r="E743" s="132"/>
      <c r="G743" s="132"/>
      <c r="H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</row>
    <row r="744">
      <c r="A744" s="132"/>
      <c r="B744" s="132"/>
      <c r="C744" s="132"/>
      <c r="D744" s="132"/>
      <c r="E744" s="132"/>
      <c r="G744" s="132"/>
      <c r="H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</row>
    <row r="745">
      <c r="A745" s="132"/>
      <c r="B745" s="132"/>
      <c r="C745" s="132"/>
      <c r="D745" s="132"/>
      <c r="E745" s="132"/>
      <c r="G745" s="132"/>
      <c r="H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</row>
    <row r="746">
      <c r="A746" s="132"/>
      <c r="B746" s="132"/>
      <c r="C746" s="132"/>
      <c r="D746" s="132"/>
      <c r="E746" s="132"/>
      <c r="G746" s="132"/>
      <c r="H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</row>
    <row r="747">
      <c r="A747" s="132"/>
      <c r="B747" s="132"/>
      <c r="C747" s="132"/>
      <c r="D747" s="132"/>
      <c r="E747" s="132"/>
      <c r="G747" s="132"/>
      <c r="H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</row>
    <row r="748">
      <c r="A748" s="132"/>
      <c r="B748" s="132"/>
      <c r="C748" s="132"/>
      <c r="D748" s="132"/>
      <c r="E748" s="132"/>
      <c r="G748" s="132"/>
      <c r="H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</row>
    <row r="749">
      <c r="A749" s="132"/>
      <c r="B749" s="132"/>
      <c r="C749" s="132"/>
      <c r="D749" s="132"/>
      <c r="E749" s="132"/>
      <c r="G749" s="132"/>
      <c r="H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</row>
    <row r="750">
      <c r="A750" s="132"/>
      <c r="B750" s="132"/>
      <c r="C750" s="132"/>
      <c r="D750" s="132"/>
      <c r="E750" s="132"/>
      <c r="G750" s="132"/>
      <c r="H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</row>
    <row r="751">
      <c r="A751" s="132"/>
      <c r="B751" s="132"/>
      <c r="C751" s="132"/>
      <c r="D751" s="132"/>
      <c r="E751" s="132"/>
      <c r="G751" s="132"/>
      <c r="H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</row>
    <row r="752">
      <c r="A752" s="132"/>
      <c r="B752" s="132"/>
      <c r="C752" s="132"/>
      <c r="D752" s="132"/>
      <c r="E752" s="132"/>
      <c r="G752" s="132"/>
      <c r="H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</row>
    <row r="753">
      <c r="A753" s="132"/>
      <c r="B753" s="132"/>
      <c r="C753" s="132"/>
      <c r="D753" s="132"/>
      <c r="E753" s="132"/>
      <c r="G753" s="132"/>
      <c r="H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</row>
    <row r="754">
      <c r="A754" s="132"/>
      <c r="B754" s="132"/>
      <c r="C754" s="132"/>
      <c r="D754" s="132"/>
      <c r="E754" s="132"/>
      <c r="G754" s="132"/>
      <c r="H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</row>
    <row r="755">
      <c r="A755" s="132"/>
      <c r="B755" s="132"/>
      <c r="C755" s="132"/>
      <c r="D755" s="132"/>
      <c r="E755" s="132"/>
      <c r="G755" s="132"/>
      <c r="H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</row>
    <row r="756">
      <c r="A756" s="132"/>
      <c r="B756" s="132"/>
      <c r="C756" s="132"/>
      <c r="D756" s="132"/>
      <c r="E756" s="132"/>
      <c r="G756" s="132"/>
      <c r="H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</row>
    <row r="757">
      <c r="A757" s="132"/>
      <c r="B757" s="132"/>
      <c r="C757" s="132"/>
      <c r="D757" s="132"/>
      <c r="E757" s="132"/>
      <c r="G757" s="132"/>
      <c r="H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</row>
    <row r="758">
      <c r="A758" s="132"/>
      <c r="B758" s="132"/>
      <c r="C758" s="132"/>
      <c r="D758" s="132"/>
      <c r="E758" s="132"/>
      <c r="G758" s="132"/>
      <c r="H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</row>
    <row r="759">
      <c r="A759" s="132"/>
      <c r="B759" s="132"/>
      <c r="C759" s="132"/>
      <c r="D759" s="132"/>
      <c r="E759" s="132"/>
      <c r="G759" s="132"/>
      <c r="H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</row>
    <row r="760">
      <c r="A760" s="132"/>
      <c r="B760" s="132"/>
      <c r="C760" s="132"/>
      <c r="D760" s="132"/>
      <c r="E760" s="132"/>
      <c r="G760" s="132"/>
      <c r="H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</row>
    <row r="761">
      <c r="A761" s="132"/>
      <c r="B761" s="132"/>
      <c r="C761" s="132"/>
      <c r="D761" s="132"/>
      <c r="E761" s="132"/>
      <c r="G761" s="132"/>
      <c r="H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</row>
    <row r="762">
      <c r="A762" s="132"/>
      <c r="B762" s="132"/>
      <c r="C762" s="132"/>
      <c r="D762" s="132"/>
      <c r="E762" s="132"/>
      <c r="G762" s="132"/>
      <c r="H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</row>
    <row r="763">
      <c r="A763" s="132"/>
      <c r="B763" s="132"/>
      <c r="C763" s="132"/>
      <c r="D763" s="132"/>
      <c r="E763" s="132"/>
      <c r="G763" s="132"/>
      <c r="H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</row>
    <row r="764">
      <c r="A764" s="132"/>
      <c r="B764" s="132"/>
      <c r="C764" s="132"/>
      <c r="D764" s="132"/>
      <c r="E764" s="132"/>
      <c r="G764" s="132"/>
      <c r="H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</row>
    <row r="765">
      <c r="A765" s="132"/>
      <c r="B765" s="132"/>
      <c r="C765" s="132"/>
      <c r="D765" s="132"/>
      <c r="E765" s="132"/>
      <c r="G765" s="132"/>
      <c r="H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</row>
    <row r="766">
      <c r="A766" s="132"/>
      <c r="B766" s="132"/>
      <c r="C766" s="132"/>
      <c r="D766" s="132"/>
      <c r="E766" s="132"/>
      <c r="G766" s="132"/>
      <c r="H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</row>
    <row r="767">
      <c r="A767" s="132"/>
      <c r="B767" s="132"/>
      <c r="C767" s="132"/>
      <c r="D767" s="132"/>
      <c r="E767" s="132"/>
      <c r="G767" s="132"/>
      <c r="H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</row>
    <row r="768">
      <c r="A768" s="132"/>
      <c r="B768" s="132"/>
      <c r="C768" s="132"/>
      <c r="D768" s="132"/>
      <c r="E768" s="132"/>
      <c r="G768" s="132"/>
      <c r="H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</row>
    <row r="769">
      <c r="A769" s="132"/>
      <c r="B769" s="132"/>
      <c r="C769" s="132"/>
      <c r="D769" s="132"/>
      <c r="E769" s="132"/>
      <c r="G769" s="132"/>
      <c r="H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</row>
    <row r="770">
      <c r="A770" s="132"/>
      <c r="B770" s="132"/>
      <c r="C770" s="132"/>
      <c r="D770" s="132"/>
      <c r="E770" s="132"/>
      <c r="G770" s="132"/>
      <c r="H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</row>
    <row r="771">
      <c r="A771" s="132"/>
      <c r="B771" s="132"/>
      <c r="C771" s="132"/>
      <c r="D771" s="132"/>
      <c r="E771" s="132"/>
      <c r="G771" s="132"/>
      <c r="H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</row>
    <row r="772">
      <c r="A772" s="132"/>
      <c r="B772" s="132"/>
      <c r="C772" s="132"/>
      <c r="D772" s="132"/>
      <c r="E772" s="132"/>
      <c r="G772" s="132"/>
      <c r="H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</row>
    <row r="773">
      <c r="A773" s="132"/>
      <c r="B773" s="132"/>
      <c r="C773" s="132"/>
      <c r="D773" s="132"/>
      <c r="E773" s="132"/>
      <c r="G773" s="132"/>
      <c r="H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</row>
    <row r="774">
      <c r="A774" s="132"/>
      <c r="B774" s="132"/>
      <c r="C774" s="132"/>
      <c r="D774" s="132"/>
      <c r="E774" s="132"/>
      <c r="G774" s="132"/>
      <c r="H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</row>
    <row r="775">
      <c r="A775" s="132"/>
      <c r="B775" s="132"/>
      <c r="C775" s="132"/>
      <c r="D775" s="132"/>
      <c r="E775" s="132"/>
      <c r="G775" s="132"/>
      <c r="H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</row>
    <row r="776">
      <c r="A776" s="132"/>
      <c r="B776" s="132"/>
      <c r="C776" s="132"/>
      <c r="D776" s="132"/>
      <c r="E776" s="132"/>
      <c r="G776" s="132"/>
      <c r="H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</row>
    <row r="777">
      <c r="A777" s="132"/>
      <c r="B777" s="132"/>
      <c r="C777" s="132"/>
      <c r="D777" s="132"/>
      <c r="E777" s="132"/>
      <c r="G777" s="132"/>
      <c r="H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</row>
    <row r="778">
      <c r="A778" s="132"/>
      <c r="B778" s="132"/>
      <c r="C778" s="132"/>
      <c r="D778" s="132"/>
      <c r="E778" s="132"/>
      <c r="G778" s="132"/>
      <c r="H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</row>
    <row r="779">
      <c r="A779" s="132"/>
      <c r="B779" s="132"/>
      <c r="C779" s="132"/>
      <c r="D779" s="132"/>
      <c r="E779" s="132"/>
      <c r="G779" s="132"/>
      <c r="H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</row>
    <row r="780">
      <c r="A780" s="132"/>
      <c r="B780" s="132"/>
      <c r="C780" s="132"/>
      <c r="D780" s="132"/>
      <c r="E780" s="132"/>
      <c r="G780" s="132"/>
      <c r="H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</row>
    <row r="781">
      <c r="A781" s="132"/>
      <c r="B781" s="132"/>
      <c r="C781" s="132"/>
      <c r="D781" s="132"/>
      <c r="E781" s="132"/>
      <c r="G781" s="132"/>
      <c r="H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</row>
    <row r="782">
      <c r="A782" s="132"/>
      <c r="B782" s="132"/>
      <c r="C782" s="132"/>
      <c r="D782" s="132"/>
      <c r="E782" s="132"/>
      <c r="G782" s="132"/>
      <c r="H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</row>
    <row r="783">
      <c r="A783" s="132"/>
      <c r="B783" s="132"/>
      <c r="C783" s="132"/>
      <c r="D783" s="132"/>
      <c r="E783" s="132"/>
      <c r="G783" s="132"/>
      <c r="H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</row>
    <row r="784">
      <c r="A784" s="132"/>
      <c r="B784" s="132"/>
      <c r="C784" s="132"/>
      <c r="D784" s="132"/>
      <c r="E784" s="132"/>
      <c r="G784" s="132"/>
      <c r="H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</row>
    <row r="785">
      <c r="A785" s="132"/>
      <c r="B785" s="132"/>
      <c r="C785" s="132"/>
      <c r="D785" s="132"/>
      <c r="E785" s="132"/>
      <c r="G785" s="132"/>
      <c r="H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</row>
    <row r="786">
      <c r="A786" s="132"/>
      <c r="B786" s="132"/>
      <c r="C786" s="132"/>
      <c r="D786" s="132"/>
      <c r="E786" s="132"/>
      <c r="G786" s="132"/>
      <c r="H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</row>
    <row r="787">
      <c r="A787" s="132"/>
      <c r="B787" s="132"/>
      <c r="C787" s="132"/>
      <c r="D787" s="132"/>
      <c r="E787" s="132"/>
      <c r="G787" s="132"/>
      <c r="H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</row>
    <row r="788">
      <c r="A788" s="132"/>
      <c r="B788" s="132"/>
      <c r="C788" s="132"/>
      <c r="D788" s="132"/>
      <c r="E788" s="132"/>
      <c r="G788" s="132"/>
      <c r="H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</row>
    <row r="789">
      <c r="A789" s="132"/>
      <c r="B789" s="132"/>
      <c r="C789" s="132"/>
      <c r="D789" s="132"/>
      <c r="E789" s="132"/>
      <c r="G789" s="132"/>
      <c r="H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</row>
    <row r="790">
      <c r="A790" s="132"/>
      <c r="B790" s="132"/>
      <c r="C790" s="132"/>
      <c r="D790" s="132"/>
      <c r="E790" s="132"/>
      <c r="G790" s="132"/>
      <c r="H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</row>
    <row r="791">
      <c r="A791" s="132"/>
      <c r="B791" s="132"/>
      <c r="C791" s="132"/>
      <c r="D791" s="132"/>
      <c r="E791" s="132"/>
      <c r="G791" s="132"/>
      <c r="H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</row>
    <row r="792">
      <c r="A792" s="132"/>
      <c r="B792" s="132"/>
      <c r="C792" s="132"/>
      <c r="D792" s="132"/>
      <c r="E792" s="132"/>
      <c r="G792" s="132"/>
      <c r="H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</row>
    <row r="793">
      <c r="A793" s="132"/>
      <c r="B793" s="132"/>
      <c r="C793" s="132"/>
      <c r="D793" s="132"/>
      <c r="E793" s="132"/>
      <c r="G793" s="132"/>
      <c r="H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</row>
    <row r="794">
      <c r="A794" s="132"/>
      <c r="B794" s="132"/>
      <c r="C794" s="132"/>
      <c r="D794" s="132"/>
      <c r="E794" s="132"/>
      <c r="G794" s="132"/>
      <c r="H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</row>
    <row r="795">
      <c r="A795" s="132"/>
      <c r="B795" s="132"/>
      <c r="C795" s="132"/>
      <c r="D795" s="132"/>
      <c r="E795" s="132"/>
      <c r="G795" s="132"/>
      <c r="H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</row>
    <row r="796">
      <c r="A796" s="132"/>
      <c r="B796" s="132"/>
      <c r="C796" s="132"/>
      <c r="D796" s="132"/>
      <c r="E796" s="132"/>
      <c r="G796" s="132"/>
      <c r="H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</row>
    <row r="797">
      <c r="A797" s="132"/>
      <c r="B797" s="132"/>
      <c r="C797" s="132"/>
      <c r="D797" s="132"/>
      <c r="E797" s="132"/>
      <c r="G797" s="132"/>
      <c r="H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</row>
    <row r="798">
      <c r="A798" s="132"/>
      <c r="B798" s="132"/>
      <c r="C798" s="132"/>
      <c r="D798" s="132"/>
      <c r="E798" s="132"/>
      <c r="G798" s="132"/>
      <c r="H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</row>
    <row r="799">
      <c r="A799" s="132"/>
      <c r="B799" s="132"/>
      <c r="C799" s="132"/>
      <c r="D799" s="132"/>
      <c r="E799" s="132"/>
      <c r="G799" s="132"/>
      <c r="H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</row>
    <row r="800">
      <c r="A800" s="132"/>
      <c r="B800" s="132"/>
      <c r="C800" s="132"/>
      <c r="D800" s="132"/>
      <c r="E800" s="132"/>
      <c r="G800" s="132"/>
      <c r="H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</row>
    <row r="801">
      <c r="A801" s="132"/>
      <c r="B801" s="132"/>
      <c r="C801" s="132"/>
      <c r="D801" s="132"/>
      <c r="E801" s="132"/>
      <c r="G801" s="132"/>
      <c r="H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</row>
    <row r="802">
      <c r="A802" s="132"/>
      <c r="B802" s="132"/>
      <c r="C802" s="132"/>
      <c r="D802" s="132"/>
      <c r="E802" s="132"/>
      <c r="G802" s="132"/>
      <c r="H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</row>
    <row r="803">
      <c r="A803" s="132"/>
      <c r="B803" s="132"/>
      <c r="C803" s="132"/>
      <c r="D803" s="132"/>
      <c r="E803" s="132"/>
      <c r="G803" s="132"/>
      <c r="H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</row>
    <row r="804">
      <c r="A804" s="132"/>
      <c r="B804" s="132"/>
      <c r="C804" s="132"/>
      <c r="D804" s="132"/>
      <c r="E804" s="132"/>
      <c r="G804" s="132"/>
      <c r="H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</row>
    <row r="805">
      <c r="A805" s="132"/>
      <c r="B805" s="132"/>
      <c r="C805" s="132"/>
      <c r="D805" s="132"/>
      <c r="E805" s="132"/>
      <c r="G805" s="132"/>
      <c r="H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</row>
    <row r="806">
      <c r="A806" s="132"/>
      <c r="B806" s="132"/>
      <c r="C806" s="132"/>
      <c r="D806" s="132"/>
      <c r="E806" s="132"/>
      <c r="G806" s="132"/>
      <c r="H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</row>
    <row r="807">
      <c r="A807" s="132"/>
      <c r="B807" s="132"/>
      <c r="C807" s="132"/>
      <c r="D807" s="132"/>
      <c r="E807" s="132"/>
      <c r="G807" s="132"/>
      <c r="H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</row>
    <row r="808">
      <c r="A808" s="132"/>
      <c r="B808" s="132"/>
      <c r="C808" s="132"/>
      <c r="D808" s="132"/>
      <c r="E808" s="132"/>
      <c r="G808" s="132"/>
      <c r="H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</row>
    <row r="809">
      <c r="A809" s="132"/>
      <c r="B809" s="132"/>
      <c r="C809" s="132"/>
      <c r="D809" s="132"/>
      <c r="E809" s="132"/>
      <c r="G809" s="132"/>
      <c r="H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</row>
    <row r="810">
      <c r="A810" s="132"/>
      <c r="B810" s="132"/>
      <c r="C810" s="132"/>
      <c r="D810" s="132"/>
      <c r="E810" s="132"/>
      <c r="G810" s="132"/>
      <c r="H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</row>
    <row r="811">
      <c r="A811" s="132"/>
      <c r="B811" s="132"/>
      <c r="C811" s="132"/>
      <c r="D811" s="132"/>
      <c r="E811" s="132"/>
      <c r="G811" s="132"/>
      <c r="H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</row>
    <row r="812">
      <c r="A812" s="132"/>
      <c r="B812" s="132"/>
      <c r="C812" s="132"/>
      <c r="D812" s="132"/>
      <c r="E812" s="132"/>
      <c r="G812" s="132"/>
      <c r="H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</row>
    <row r="813">
      <c r="A813" s="132"/>
      <c r="B813" s="132"/>
      <c r="C813" s="132"/>
      <c r="D813" s="132"/>
      <c r="E813" s="132"/>
      <c r="G813" s="132"/>
      <c r="H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</row>
    <row r="814">
      <c r="A814" s="132"/>
      <c r="B814" s="132"/>
      <c r="C814" s="132"/>
      <c r="D814" s="132"/>
      <c r="E814" s="132"/>
      <c r="G814" s="132"/>
      <c r="H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</row>
    <row r="815">
      <c r="A815" s="132"/>
      <c r="B815" s="132"/>
      <c r="C815" s="132"/>
      <c r="D815" s="132"/>
      <c r="E815" s="132"/>
      <c r="G815" s="132"/>
      <c r="H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</row>
    <row r="816">
      <c r="A816" s="132"/>
      <c r="B816" s="132"/>
      <c r="C816" s="132"/>
      <c r="D816" s="132"/>
      <c r="E816" s="132"/>
      <c r="G816" s="132"/>
      <c r="H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</row>
    <row r="817">
      <c r="A817" s="132"/>
      <c r="B817" s="132"/>
      <c r="C817" s="132"/>
      <c r="D817" s="132"/>
      <c r="E817" s="132"/>
      <c r="G817" s="132"/>
      <c r="H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</row>
    <row r="818">
      <c r="A818" s="132"/>
      <c r="B818" s="132"/>
      <c r="C818" s="132"/>
      <c r="D818" s="132"/>
      <c r="E818" s="132"/>
      <c r="G818" s="132"/>
      <c r="H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</row>
    <row r="819">
      <c r="A819" s="132"/>
      <c r="B819" s="132"/>
      <c r="C819" s="132"/>
      <c r="D819" s="132"/>
      <c r="E819" s="132"/>
      <c r="G819" s="132"/>
      <c r="H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</row>
    <row r="820">
      <c r="A820" s="132"/>
      <c r="B820" s="132"/>
      <c r="C820" s="132"/>
      <c r="D820" s="132"/>
      <c r="E820" s="132"/>
      <c r="G820" s="132"/>
      <c r="H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</row>
    <row r="821">
      <c r="A821" s="132"/>
      <c r="B821" s="132"/>
      <c r="C821" s="132"/>
      <c r="D821" s="132"/>
      <c r="E821" s="132"/>
      <c r="G821" s="132"/>
      <c r="H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</row>
    <row r="822">
      <c r="A822" s="132"/>
      <c r="B822" s="132"/>
      <c r="C822" s="132"/>
      <c r="D822" s="132"/>
      <c r="E822" s="132"/>
      <c r="G822" s="132"/>
      <c r="H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</row>
    <row r="823">
      <c r="A823" s="132"/>
      <c r="B823" s="132"/>
      <c r="C823" s="132"/>
      <c r="D823" s="132"/>
      <c r="E823" s="132"/>
      <c r="G823" s="132"/>
      <c r="H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</row>
    <row r="824">
      <c r="A824" s="132"/>
      <c r="B824" s="132"/>
      <c r="C824" s="132"/>
      <c r="D824" s="132"/>
      <c r="E824" s="132"/>
      <c r="G824" s="132"/>
      <c r="H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</row>
    <row r="825">
      <c r="A825" s="132"/>
      <c r="B825" s="132"/>
      <c r="C825" s="132"/>
      <c r="D825" s="132"/>
      <c r="E825" s="132"/>
      <c r="G825" s="132"/>
      <c r="H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</row>
    <row r="826">
      <c r="A826" s="132"/>
      <c r="B826" s="132"/>
      <c r="C826" s="132"/>
      <c r="D826" s="132"/>
      <c r="E826" s="132"/>
      <c r="G826" s="132"/>
      <c r="H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</row>
    <row r="827">
      <c r="A827" s="132"/>
      <c r="B827" s="132"/>
      <c r="C827" s="132"/>
      <c r="D827" s="132"/>
      <c r="E827" s="132"/>
      <c r="G827" s="132"/>
      <c r="H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</row>
    <row r="828">
      <c r="A828" s="132"/>
      <c r="B828" s="132"/>
      <c r="C828" s="132"/>
      <c r="D828" s="132"/>
      <c r="E828" s="132"/>
      <c r="G828" s="132"/>
      <c r="H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</row>
    <row r="829">
      <c r="A829" s="132"/>
      <c r="B829" s="132"/>
      <c r="C829" s="132"/>
      <c r="D829" s="132"/>
      <c r="E829" s="132"/>
      <c r="G829" s="132"/>
      <c r="H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</row>
    <row r="830">
      <c r="A830" s="132"/>
      <c r="B830" s="132"/>
      <c r="C830" s="132"/>
      <c r="D830" s="132"/>
      <c r="E830" s="132"/>
      <c r="G830" s="132"/>
      <c r="H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</row>
    <row r="831">
      <c r="A831" s="132"/>
      <c r="B831" s="132"/>
      <c r="C831" s="132"/>
      <c r="D831" s="132"/>
      <c r="E831" s="132"/>
      <c r="G831" s="132"/>
      <c r="H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</row>
    <row r="832">
      <c r="A832" s="132"/>
      <c r="B832" s="132"/>
      <c r="C832" s="132"/>
      <c r="D832" s="132"/>
      <c r="E832" s="132"/>
      <c r="G832" s="132"/>
      <c r="H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</row>
    <row r="833">
      <c r="A833" s="132"/>
      <c r="B833" s="132"/>
      <c r="C833" s="132"/>
      <c r="D833" s="132"/>
      <c r="E833" s="132"/>
      <c r="G833" s="132"/>
      <c r="H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</row>
    <row r="834">
      <c r="A834" s="132"/>
      <c r="B834" s="132"/>
      <c r="C834" s="132"/>
      <c r="D834" s="132"/>
      <c r="E834" s="132"/>
      <c r="G834" s="132"/>
      <c r="H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</row>
    <row r="835">
      <c r="A835" s="132"/>
      <c r="B835" s="132"/>
      <c r="C835" s="132"/>
      <c r="D835" s="132"/>
      <c r="E835" s="132"/>
      <c r="G835" s="132"/>
      <c r="H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</row>
    <row r="836">
      <c r="A836" s="132"/>
      <c r="B836" s="132"/>
      <c r="C836" s="132"/>
      <c r="D836" s="132"/>
      <c r="E836" s="132"/>
      <c r="G836" s="132"/>
      <c r="H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</row>
    <row r="837">
      <c r="A837" s="132"/>
      <c r="B837" s="132"/>
      <c r="C837" s="132"/>
      <c r="D837" s="132"/>
      <c r="E837" s="132"/>
      <c r="G837" s="132"/>
      <c r="H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</row>
    <row r="838">
      <c r="A838" s="132"/>
      <c r="B838" s="132"/>
      <c r="C838" s="132"/>
      <c r="D838" s="132"/>
      <c r="E838" s="132"/>
      <c r="G838" s="132"/>
      <c r="H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</row>
    <row r="839">
      <c r="A839" s="132"/>
      <c r="B839" s="132"/>
      <c r="C839" s="132"/>
      <c r="D839" s="132"/>
      <c r="E839" s="132"/>
      <c r="G839" s="132"/>
      <c r="H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</row>
    <row r="840">
      <c r="A840" s="132"/>
      <c r="B840" s="132"/>
      <c r="C840" s="132"/>
      <c r="D840" s="132"/>
      <c r="E840" s="132"/>
      <c r="G840" s="132"/>
      <c r="H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</row>
    <row r="841">
      <c r="A841" s="132"/>
      <c r="B841" s="132"/>
      <c r="C841" s="132"/>
      <c r="D841" s="132"/>
      <c r="E841" s="132"/>
      <c r="G841" s="132"/>
      <c r="H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</row>
    <row r="842">
      <c r="A842" s="132"/>
      <c r="B842" s="132"/>
      <c r="C842" s="132"/>
      <c r="D842" s="132"/>
      <c r="E842" s="132"/>
      <c r="G842" s="132"/>
      <c r="H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</row>
    <row r="843">
      <c r="A843" s="132"/>
      <c r="B843" s="132"/>
      <c r="C843" s="132"/>
      <c r="D843" s="132"/>
      <c r="E843" s="132"/>
      <c r="G843" s="132"/>
      <c r="H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</row>
    <row r="844">
      <c r="A844" s="132"/>
      <c r="B844" s="132"/>
      <c r="C844" s="132"/>
      <c r="D844" s="132"/>
      <c r="E844" s="132"/>
      <c r="G844" s="132"/>
      <c r="H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</row>
    <row r="845">
      <c r="A845" s="132"/>
      <c r="B845" s="132"/>
      <c r="C845" s="132"/>
      <c r="D845" s="132"/>
      <c r="E845" s="132"/>
      <c r="G845" s="132"/>
      <c r="H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</row>
    <row r="846">
      <c r="A846" s="132"/>
      <c r="B846" s="132"/>
      <c r="C846" s="132"/>
      <c r="D846" s="132"/>
      <c r="E846" s="132"/>
      <c r="G846" s="132"/>
      <c r="H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</row>
    <row r="847">
      <c r="A847" s="132"/>
      <c r="B847" s="132"/>
      <c r="C847" s="132"/>
      <c r="D847" s="132"/>
      <c r="E847" s="132"/>
      <c r="G847" s="132"/>
      <c r="H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</row>
    <row r="848">
      <c r="A848" s="132"/>
      <c r="B848" s="132"/>
      <c r="C848" s="132"/>
      <c r="D848" s="132"/>
      <c r="E848" s="132"/>
      <c r="G848" s="132"/>
      <c r="H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</row>
    <row r="849">
      <c r="A849" s="132"/>
      <c r="B849" s="132"/>
      <c r="C849" s="132"/>
      <c r="D849" s="132"/>
      <c r="E849" s="132"/>
      <c r="G849" s="132"/>
      <c r="H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</row>
    <row r="850">
      <c r="A850" s="132"/>
      <c r="B850" s="132"/>
      <c r="C850" s="132"/>
      <c r="D850" s="132"/>
      <c r="E850" s="132"/>
      <c r="G850" s="132"/>
      <c r="H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</row>
    <row r="851">
      <c r="A851" s="132"/>
      <c r="B851" s="132"/>
      <c r="C851" s="132"/>
      <c r="D851" s="132"/>
      <c r="E851" s="132"/>
      <c r="G851" s="132"/>
      <c r="H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</row>
    <row r="852">
      <c r="A852" s="132"/>
      <c r="B852" s="132"/>
      <c r="C852" s="132"/>
      <c r="D852" s="132"/>
      <c r="E852" s="132"/>
      <c r="G852" s="132"/>
      <c r="H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</row>
    <row r="853">
      <c r="A853" s="132"/>
      <c r="B853" s="132"/>
      <c r="C853" s="132"/>
      <c r="D853" s="132"/>
      <c r="E853" s="132"/>
      <c r="G853" s="132"/>
      <c r="H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</row>
    <row r="854">
      <c r="A854" s="132"/>
      <c r="B854" s="132"/>
      <c r="C854" s="132"/>
      <c r="D854" s="132"/>
      <c r="E854" s="132"/>
      <c r="G854" s="132"/>
      <c r="H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</row>
    <row r="855">
      <c r="A855" s="132"/>
      <c r="B855" s="132"/>
      <c r="C855" s="132"/>
      <c r="D855" s="132"/>
      <c r="E855" s="132"/>
      <c r="G855" s="132"/>
      <c r="H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</row>
    <row r="856">
      <c r="A856" s="132"/>
      <c r="B856" s="132"/>
      <c r="C856" s="132"/>
      <c r="D856" s="132"/>
      <c r="E856" s="132"/>
      <c r="G856" s="132"/>
      <c r="H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</row>
    <row r="857">
      <c r="A857" s="132"/>
      <c r="B857" s="132"/>
      <c r="C857" s="132"/>
      <c r="D857" s="132"/>
      <c r="E857" s="132"/>
      <c r="G857" s="132"/>
      <c r="H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</row>
    <row r="858">
      <c r="A858" s="132"/>
      <c r="B858" s="132"/>
      <c r="C858" s="132"/>
      <c r="D858" s="132"/>
      <c r="E858" s="132"/>
      <c r="G858" s="132"/>
      <c r="H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</row>
    <row r="859">
      <c r="A859" s="132"/>
      <c r="B859" s="132"/>
      <c r="C859" s="132"/>
      <c r="D859" s="132"/>
      <c r="E859" s="132"/>
      <c r="G859" s="132"/>
      <c r="H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</row>
    <row r="860">
      <c r="A860" s="132"/>
      <c r="B860" s="132"/>
      <c r="C860" s="132"/>
      <c r="D860" s="132"/>
      <c r="E860" s="132"/>
      <c r="G860" s="132"/>
      <c r="H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</row>
    <row r="861">
      <c r="A861" s="132"/>
      <c r="B861" s="132"/>
      <c r="C861" s="132"/>
      <c r="D861" s="132"/>
      <c r="E861" s="132"/>
      <c r="G861" s="132"/>
      <c r="H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</row>
    <row r="862">
      <c r="A862" s="132"/>
      <c r="B862" s="132"/>
      <c r="C862" s="132"/>
      <c r="D862" s="132"/>
      <c r="E862" s="132"/>
      <c r="G862" s="132"/>
      <c r="H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</row>
    <row r="863">
      <c r="A863" s="132"/>
      <c r="B863" s="132"/>
      <c r="C863" s="132"/>
      <c r="D863" s="132"/>
      <c r="E863" s="132"/>
      <c r="G863" s="132"/>
      <c r="H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</row>
    <row r="864">
      <c r="A864" s="132"/>
      <c r="B864" s="132"/>
      <c r="C864" s="132"/>
      <c r="D864" s="132"/>
      <c r="E864" s="132"/>
      <c r="G864" s="132"/>
      <c r="H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</row>
    <row r="865">
      <c r="A865" s="132"/>
      <c r="B865" s="132"/>
      <c r="C865" s="132"/>
      <c r="D865" s="132"/>
      <c r="E865" s="132"/>
      <c r="G865" s="132"/>
      <c r="H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</row>
    <row r="866">
      <c r="A866" s="132"/>
      <c r="B866" s="132"/>
      <c r="C866" s="132"/>
      <c r="D866" s="132"/>
      <c r="E866" s="132"/>
      <c r="G866" s="132"/>
      <c r="H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</row>
    <row r="867">
      <c r="A867" s="132"/>
      <c r="B867" s="132"/>
      <c r="C867" s="132"/>
      <c r="D867" s="132"/>
      <c r="E867" s="132"/>
      <c r="G867" s="132"/>
      <c r="H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</row>
    <row r="868">
      <c r="A868" s="132"/>
      <c r="B868" s="132"/>
      <c r="C868" s="132"/>
      <c r="D868" s="132"/>
      <c r="E868" s="132"/>
      <c r="G868" s="132"/>
      <c r="H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</row>
    <row r="869">
      <c r="A869" s="132"/>
      <c r="B869" s="132"/>
      <c r="C869" s="132"/>
      <c r="D869" s="132"/>
      <c r="E869" s="132"/>
      <c r="G869" s="132"/>
      <c r="H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</row>
    <row r="870">
      <c r="A870" s="132"/>
      <c r="B870" s="132"/>
      <c r="C870" s="132"/>
      <c r="D870" s="132"/>
      <c r="E870" s="132"/>
      <c r="G870" s="132"/>
      <c r="H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</row>
    <row r="871">
      <c r="A871" s="132"/>
      <c r="B871" s="132"/>
      <c r="C871" s="132"/>
      <c r="D871" s="132"/>
      <c r="E871" s="132"/>
      <c r="G871" s="132"/>
      <c r="H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</row>
    <row r="872">
      <c r="A872" s="132"/>
      <c r="B872" s="132"/>
      <c r="C872" s="132"/>
      <c r="D872" s="132"/>
      <c r="E872" s="132"/>
      <c r="G872" s="132"/>
      <c r="H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</row>
    <row r="873">
      <c r="A873" s="132"/>
      <c r="B873" s="132"/>
      <c r="C873" s="132"/>
      <c r="D873" s="132"/>
      <c r="E873" s="132"/>
      <c r="G873" s="132"/>
      <c r="H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</row>
    <row r="874">
      <c r="A874" s="132"/>
      <c r="B874" s="132"/>
      <c r="C874" s="132"/>
      <c r="D874" s="132"/>
      <c r="E874" s="132"/>
      <c r="G874" s="132"/>
      <c r="H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</row>
    <row r="875">
      <c r="A875" s="132"/>
      <c r="B875" s="132"/>
      <c r="C875" s="132"/>
      <c r="D875" s="132"/>
      <c r="E875" s="132"/>
      <c r="G875" s="132"/>
      <c r="H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</row>
    <row r="876">
      <c r="A876" s="132"/>
      <c r="B876" s="132"/>
      <c r="C876" s="132"/>
      <c r="D876" s="132"/>
      <c r="E876" s="132"/>
      <c r="G876" s="132"/>
      <c r="H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</row>
    <row r="877">
      <c r="A877" s="132"/>
      <c r="B877" s="132"/>
      <c r="C877" s="132"/>
      <c r="D877" s="132"/>
      <c r="E877" s="132"/>
      <c r="G877" s="132"/>
      <c r="H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</row>
    <row r="878">
      <c r="A878" s="132"/>
      <c r="B878" s="132"/>
      <c r="C878" s="132"/>
      <c r="D878" s="132"/>
      <c r="E878" s="132"/>
      <c r="G878" s="132"/>
      <c r="H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</row>
    <row r="879">
      <c r="A879" s="132"/>
      <c r="B879" s="132"/>
      <c r="C879" s="132"/>
      <c r="D879" s="132"/>
      <c r="E879" s="132"/>
      <c r="G879" s="132"/>
      <c r="H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</row>
    <row r="880">
      <c r="A880" s="132"/>
      <c r="B880" s="132"/>
      <c r="C880" s="132"/>
      <c r="D880" s="132"/>
      <c r="E880" s="132"/>
      <c r="G880" s="132"/>
      <c r="H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</row>
    <row r="881">
      <c r="A881" s="132"/>
      <c r="B881" s="132"/>
      <c r="C881" s="132"/>
      <c r="D881" s="132"/>
      <c r="E881" s="132"/>
      <c r="G881" s="132"/>
      <c r="H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</row>
    <row r="882">
      <c r="A882" s="132"/>
      <c r="B882" s="132"/>
      <c r="C882" s="132"/>
      <c r="D882" s="132"/>
      <c r="E882" s="132"/>
      <c r="G882" s="132"/>
      <c r="H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</row>
    <row r="883">
      <c r="A883" s="132"/>
      <c r="B883" s="132"/>
      <c r="C883" s="132"/>
      <c r="D883" s="132"/>
      <c r="E883" s="132"/>
      <c r="G883" s="132"/>
      <c r="H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</row>
    <row r="884">
      <c r="A884" s="132"/>
      <c r="B884" s="132"/>
      <c r="C884" s="132"/>
      <c r="D884" s="132"/>
      <c r="E884" s="132"/>
      <c r="G884" s="132"/>
      <c r="H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</row>
    <row r="885">
      <c r="A885" s="132"/>
      <c r="B885" s="132"/>
      <c r="C885" s="132"/>
      <c r="D885" s="132"/>
      <c r="E885" s="132"/>
      <c r="G885" s="132"/>
      <c r="H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</row>
    <row r="886">
      <c r="A886" s="132"/>
      <c r="B886" s="132"/>
      <c r="C886" s="132"/>
      <c r="D886" s="132"/>
      <c r="E886" s="132"/>
      <c r="G886" s="132"/>
      <c r="H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</row>
    <row r="887">
      <c r="A887" s="132"/>
      <c r="B887" s="132"/>
      <c r="C887" s="132"/>
      <c r="D887" s="132"/>
      <c r="E887" s="132"/>
      <c r="G887" s="132"/>
      <c r="H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</row>
    <row r="888">
      <c r="A888" s="132"/>
      <c r="B888" s="132"/>
      <c r="C888" s="132"/>
      <c r="D888" s="132"/>
      <c r="E888" s="132"/>
      <c r="G888" s="132"/>
      <c r="H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</row>
    <row r="889">
      <c r="A889" s="132"/>
      <c r="B889" s="132"/>
      <c r="C889" s="132"/>
      <c r="D889" s="132"/>
      <c r="E889" s="132"/>
      <c r="G889" s="132"/>
      <c r="H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</row>
    <row r="890">
      <c r="A890" s="132"/>
      <c r="B890" s="132"/>
      <c r="C890" s="132"/>
      <c r="D890" s="132"/>
      <c r="E890" s="132"/>
      <c r="G890" s="132"/>
      <c r="H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</row>
    <row r="891">
      <c r="A891" s="132"/>
      <c r="B891" s="132"/>
      <c r="C891" s="132"/>
      <c r="D891" s="132"/>
      <c r="E891" s="132"/>
      <c r="G891" s="132"/>
      <c r="H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</row>
    <row r="892">
      <c r="A892" s="132"/>
      <c r="B892" s="132"/>
      <c r="C892" s="132"/>
      <c r="D892" s="132"/>
      <c r="E892" s="132"/>
      <c r="G892" s="132"/>
      <c r="H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</row>
    <row r="893">
      <c r="A893" s="132"/>
      <c r="B893" s="132"/>
      <c r="C893" s="132"/>
      <c r="D893" s="132"/>
      <c r="E893" s="132"/>
      <c r="G893" s="132"/>
      <c r="H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</row>
    <row r="894">
      <c r="A894" s="132"/>
      <c r="B894" s="132"/>
      <c r="C894" s="132"/>
      <c r="D894" s="132"/>
      <c r="E894" s="132"/>
      <c r="G894" s="132"/>
      <c r="H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</row>
    <row r="895">
      <c r="A895" s="132"/>
      <c r="B895" s="132"/>
      <c r="C895" s="132"/>
      <c r="D895" s="132"/>
      <c r="E895" s="132"/>
      <c r="G895" s="132"/>
      <c r="H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</row>
    <row r="896">
      <c r="A896" s="132"/>
      <c r="B896" s="132"/>
      <c r="C896" s="132"/>
      <c r="D896" s="132"/>
      <c r="E896" s="132"/>
      <c r="G896" s="132"/>
      <c r="H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</row>
    <row r="897">
      <c r="A897" s="132"/>
      <c r="B897" s="132"/>
      <c r="C897" s="132"/>
      <c r="D897" s="132"/>
      <c r="E897" s="132"/>
      <c r="G897" s="132"/>
      <c r="H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</row>
    <row r="898">
      <c r="A898" s="132"/>
      <c r="B898" s="132"/>
      <c r="C898" s="132"/>
      <c r="D898" s="132"/>
      <c r="E898" s="132"/>
      <c r="G898" s="132"/>
      <c r="H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</row>
    <row r="899">
      <c r="A899" s="132"/>
      <c r="B899" s="132"/>
      <c r="C899" s="132"/>
      <c r="D899" s="132"/>
      <c r="E899" s="132"/>
      <c r="G899" s="132"/>
      <c r="H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</row>
    <row r="900">
      <c r="A900" s="132"/>
      <c r="B900" s="132"/>
      <c r="C900" s="132"/>
      <c r="D900" s="132"/>
      <c r="E900" s="132"/>
      <c r="G900" s="132"/>
      <c r="H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</row>
    <row r="901">
      <c r="A901" s="132"/>
      <c r="B901" s="132"/>
      <c r="C901" s="132"/>
      <c r="D901" s="132"/>
      <c r="E901" s="132"/>
      <c r="G901" s="132"/>
      <c r="H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</row>
    <row r="902">
      <c r="A902" s="132"/>
      <c r="B902" s="132"/>
      <c r="C902" s="132"/>
      <c r="D902" s="132"/>
      <c r="E902" s="132"/>
      <c r="G902" s="132"/>
      <c r="H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</row>
    <row r="903">
      <c r="A903" s="132"/>
      <c r="B903" s="132"/>
      <c r="C903" s="132"/>
      <c r="D903" s="132"/>
      <c r="E903" s="132"/>
      <c r="G903" s="132"/>
      <c r="H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</row>
    <row r="904">
      <c r="A904" s="132"/>
      <c r="B904" s="132"/>
      <c r="C904" s="132"/>
      <c r="D904" s="132"/>
      <c r="E904" s="132"/>
      <c r="G904" s="132"/>
      <c r="H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</row>
    <row r="905">
      <c r="A905" s="132"/>
      <c r="B905" s="132"/>
      <c r="C905" s="132"/>
      <c r="D905" s="132"/>
      <c r="E905" s="132"/>
      <c r="G905" s="132"/>
      <c r="H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</row>
    <row r="906">
      <c r="A906" s="132"/>
      <c r="B906" s="132"/>
      <c r="C906" s="132"/>
      <c r="D906" s="132"/>
      <c r="E906" s="132"/>
      <c r="G906" s="132"/>
      <c r="H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</row>
    <row r="907">
      <c r="A907" s="132"/>
      <c r="B907" s="132"/>
      <c r="C907" s="132"/>
      <c r="D907" s="132"/>
      <c r="E907" s="132"/>
      <c r="G907" s="132"/>
      <c r="H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</row>
    <row r="908">
      <c r="A908" s="132"/>
      <c r="B908" s="132"/>
      <c r="C908" s="132"/>
      <c r="D908" s="132"/>
      <c r="E908" s="132"/>
      <c r="G908" s="132"/>
      <c r="H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</row>
    <row r="909">
      <c r="A909" s="132"/>
      <c r="B909" s="132"/>
      <c r="C909" s="132"/>
      <c r="D909" s="132"/>
      <c r="E909" s="132"/>
      <c r="G909" s="132"/>
      <c r="H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</row>
    <row r="910">
      <c r="A910" s="132"/>
      <c r="B910" s="132"/>
      <c r="C910" s="132"/>
      <c r="D910" s="132"/>
      <c r="E910" s="132"/>
      <c r="G910" s="132"/>
      <c r="H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</row>
    <row r="911">
      <c r="A911" s="132"/>
      <c r="B911" s="132"/>
      <c r="C911" s="132"/>
      <c r="D911" s="132"/>
      <c r="E911" s="132"/>
      <c r="G911" s="132"/>
      <c r="H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</row>
    <row r="912">
      <c r="A912" s="132"/>
      <c r="B912" s="132"/>
      <c r="C912" s="132"/>
      <c r="D912" s="132"/>
      <c r="E912" s="132"/>
      <c r="G912" s="132"/>
      <c r="H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</row>
    <row r="913">
      <c r="A913" s="132"/>
      <c r="B913" s="132"/>
      <c r="C913" s="132"/>
      <c r="D913" s="132"/>
      <c r="E913" s="132"/>
      <c r="G913" s="132"/>
      <c r="H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</row>
    <row r="914">
      <c r="A914" s="132"/>
      <c r="B914" s="132"/>
      <c r="C914" s="132"/>
      <c r="D914" s="132"/>
      <c r="E914" s="132"/>
      <c r="G914" s="132"/>
      <c r="H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</row>
    <row r="915">
      <c r="A915" s="132"/>
      <c r="B915" s="132"/>
      <c r="C915" s="132"/>
      <c r="D915" s="132"/>
      <c r="E915" s="132"/>
      <c r="G915" s="132"/>
      <c r="H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</row>
    <row r="916">
      <c r="A916" s="132"/>
      <c r="B916" s="132"/>
      <c r="C916" s="132"/>
      <c r="D916" s="132"/>
      <c r="E916" s="132"/>
      <c r="G916" s="132"/>
      <c r="H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</row>
    <row r="917">
      <c r="A917" s="132"/>
      <c r="B917" s="132"/>
      <c r="C917" s="132"/>
      <c r="D917" s="132"/>
      <c r="E917" s="132"/>
      <c r="G917" s="132"/>
      <c r="H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</row>
    <row r="918">
      <c r="A918" s="132"/>
      <c r="B918" s="132"/>
      <c r="C918" s="132"/>
      <c r="D918" s="132"/>
      <c r="E918" s="132"/>
      <c r="G918" s="132"/>
      <c r="H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</row>
    <row r="919">
      <c r="A919" s="132"/>
      <c r="B919" s="132"/>
      <c r="C919" s="132"/>
      <c r="D919" s="132"/>
      <c r="E919" s="132"/>
      <c r="G919" s="132"/>
      <c r="H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</row>
    <row r="920">
      <c r="A920" s="132"/>
      <c r="B920" s="132"/>
      <c r="C920" s="132"/>
      <c r="D920" s="132"/>
      <c r="E920" s="132"/>
      <c r="G920" s="132"/>
      <c r="H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</row>
    <row r="921">
      <c r="A921" s="132"/>
      <c r="B921" s="132"/>
      <c r="C921" s="132"/>
      <c r="D921" s="132"/>
      <c r="E921" s="132"/>
      <c r="G921" s="132"/>
      <c r="H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</row>
    <row r="922">
      <c r="A922" s="132"/>
      <c r="B922" s="132"/>
      <c r="C922" s="132"/>
      <c r="D922" s="132"/>
      <c r="E922" s="132"/>
      <c r="G922" s="132"/>
      <c r="H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</row>
    <row r="923">
      <c r="A923" s="132"/>
      <c r="B923" s="132"/>
      <c r="C923" s="132"/>
      <c r="D923" s="132"/>
      <c r="E923" s="132"/>
      <c r="G923" s="132"/>
      <c r="H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</row>
    <row r="924">
      <c r="A924" s="132"/>
      <c r="B924" s="132"/>
      <c r="C924" s="132"/>
      <c r="D924" s="132"/>
      <c r="E924" s="132"/>
      <c r="G924" s="132"/>
      <c r="H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</row>
    <row r="925">
      <c r="A925" s="132"/>
      <c r="B925" s="132"/>
      <c r="C925" s="132"/>
      <c r="D925" s="132"/>
      <c r="E925" s="132"/>
      <c r="G925" s="132"/>
      <c r="H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</row>
    <row r="926">
      <c r="A926" s="132"/>
      <c r="B926" s="132"/>
      <c r="C926" s="132"/>
      <c r="D926" s="132"/>
      <c r="E926" s="132"/>
      <c r="G926" s="132"/>
      <c r="H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</row>
    <row r="927">
      <c r="A927" s="132"/>
      <c r="B927" s="132"/>
      <c r="C927" s="132"/>
      <c r="D927" s="132"/>
      <c r="E927" s="132"/>
      <c r="G927" s="132"/>
      <c r="H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</row>
    <row r="928">
      <c r="A928" s="132"/>
      <c r="B928" s="132"/>
      <c r="C928" s="132"/>
      <c r="D928" s="132"/>
      <c r="E928" s="132"/>
      <c r="G928" s="132"/>
      <c r="H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</row>
    <row r="929">
      <c r="A929" s="132"/>
      <c r="B929" s="132"/>
      <c r="C929" s="132"/>
      <c r="D929" s="132"/>
      <c r="E929" s="132"/>
      <c r="G929" s="132"/>
      <c r="H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</row>
    <row r="930">
      <c r="A930" s="132"/>
      <c r="B930" s="132"/>
      <c r="C930" s="132"/>
      <c r="D930" s="132"/>
      <c r="E930" s="132"/>
      <c r="G930" s="132"/>
      <c r="H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</row>
    <row r="931">
      <c r="A931" s="132"/>
      <c r="B931" s="132"/>
      <c r="C931" s="132"/>
      <c r="D931" s="132"/>
      <c r="E931" s="132"/>
      <c r="G931" s="132"/>
      <c r="H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</row>
    <row r="932">
      <c r="A932" s="132"/>
      <c r="B932" s="132"/>
      <c r="C932" s="132"/>
      <c r="D932" s="132"/>
      <c r="E932" s="132"/>
      <c r="G932" s="132"/>
      <c r="H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</row>
    <row r="933">
      <c r="A933" s="132"/>
      <c r="B933" s="132"/>
      <c r="C933" s="132"/>
      <c r="D933" s="132"/>
      <c r="E933" s="132"/>
      <c r="G933" s="132"/>
      <c r="H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</row>
    <row r="934">
      <c r="A934" s="132"/>
      <c r="B934" s="132"/>
      <c r="C934" s="132"/>
      <c r="D934" s="132"/>
      <c r="E934" s="132"/>
      <c r="G934" s="132"/>
      <c r="H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</row>
    <row r="935">
      <c r="A935" s="132"/>
      <c r="B935" s="132"/>
      <c r="C935" s="132"/>
      <c r="D935" s="132"/>
      <c r="E935" s="132"/>
      <c r="G935" s="132"/>
      <c r="H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</row>
    <row r="936">
      <c r="A936" s="132"/>
      <c r="B936" s="132"/>
      <c r="C936" s="132"/>
      <c r="D936" s="132"/>
      <c r="E936" s="132"/>
      <c r="G936" s="132"/>
      <c r="H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</row>
    <row r="937">
      <c r="A937" s="132"/>
      <c r="B937" s="132"/>
      <c r="C937" s="132"/>
      <c r="D937" s="132"/>
      <c r="E937" s="132"/>
      <c r="G937" s="132"/>
      <c r="H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</row>
    <row r="938">
      <c r="A938" s="132"/>
      <c r="B938" s="132"/>
      <c r="C938" s="132"/>
      <c r="D938" s="132"/>
      <c r="E938" s="132"/>
      <c r="G938" s="132"/>
      <c r="H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</row>
    <row r="939">
      <c r="A939" s="132"/>
      <c r="B939" s="132"/>
      <c r="C939" s="132"/>
      <c r="D939" s="132"/>
      <c r="E939" s="132"/>
      <c r="G939" s="132"/>
      <c r="H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</row>
    <row r="940">
      <c r="A940" s="132"/>
      <c r="B940" s="132"/>
      <c r="C940" s="132"/>
      <c r="D940" s="132"/>
      <c r="E940" s="132"/>
      <c r="G940" s="132"/>
      <c r="H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</row>
    <row r="941">
      <c r="A941" s="132"/>
      <c r="B941" s="132"/>
      <c r="C941" s="132"/>
      <c r="D941" s="132"/>
      <c r="E941" s="132"/>
      <c r="G941" s="132"/>
      <c r="H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</row>
    <row r="942">
      <c r="A942" s="132"/>
      <c r="B942" s="132"/>
      <c r="C942" s="132"/>
      <c r="D942" s="132"/>
      <c r="E942" s="132"/>
      <c r="G942" s="132"/>
      <c r="H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</row>
    <row r="943">
      <c r="A943" s="132"/>
      <c r="B943" s="132"/>
      <c r="C943" s="132"/>
      <c r="D943" s="132"/>
      <c r="E943" s="132"/>
      <c r="G943" s="132"/>
      <c r="H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</row>
    <row r="944">
      <c r="A944" s="132"/>
      <c r="B944" s="132"/>
      <c r="C944" s="132"/>
      <c r="D944" s="132"/>
      <c r="E944" s="132"/>
      <c r="G944" s="132"/>
      <c r="H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</row>
    <row r="945">
      <c r="A945" s="132"/>
      <c r="B945" s="132"/>
      <c r="C945" s="132"/>
      <c r="D945" s="132"/>
      <c r="E945" s="132"/>
      <c r="G945" s="132"/>
      <c r="H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</row>
    <row r="946">
      <c r="A946" s="132"/>
      <c r="B946" s="132"/>
      <c r="C946" s="132"/>
      <c r="D946" s="132"/>
      <c r="E946" s="132"/>
      <c r="G946" s="132"/>
      <c r="H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</row>
    <row r="947">
      <c r="A947" s="132"/>
      <c r="B947" s="132"/>
      <c r="C947" s="132"/>
      <c r="D947" s="132"/>
      <c r="E947" s="132"/>
      <c r="G947" s="132"/>
      <c r="H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</row>
    <row r="948">
      <c r="A948" s="132"/>
      <c r="B948" s="132"/>
      <c r="C948" s="132"/>
      <c r="D948" s="132"/>
      <c r="E948" s="132"/>
      <c r="G948" s="132"/>
      <c r="H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</row>
    <row r="949">
      <c r="A949" s="132"/>
      <c r="B949" s="132"/>
      <c r="C949" s="132"/>
      <c r="D949" s="132"/>
      <c r="E949" s="132"/>
      <c r="G949" s="132"/>
      <c r="H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</row>
    <row r="950">
      <c r="A950" s="132"/>
      <c r="B950" s="132"/>
      <c r="C950" s="132"/>
      <c r="D950" s="132"/>
      <c r="E950" s="132"/>
      <c r="G950" s="132"/>
      <c r="H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</row>
    <row r="951">
      <c r="A951" s="132"/>
      <c r="B951" s="132"/>
      <c r="C951" s="132"/>
      <c r="D951" s="132"/>
      <c r="E951" s="132"/>
      <c r="G951" s="132"/>
      <c r="H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</row>
    <row r="952">
      <c r="A952" s="132"/>
      <c r="B952" s="132"/>
      <c r="C952" s="132"/>
      <c r="D952" s="132"/>
      <c r="E952" s="132"/>
      <c r="G952" s="132"/>
      <c r="H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</row>
    <row r="953">
      <c r="A953" s="132"/>
      <c r="B953" s="132"/>
      <c r="C953" s="132"/>
      <c r="D953" s="132"/>
      <c r="E953" s="132"/>
      <c r="G953" s="132"/>
      <c r="H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</row>
    <row r="954">
      <c r="A954" s="132"/>
      <c r="B954" s="132"/>
      <c r="C954" s="132"/>
      <c r="D954" s="132"/>
      <c r="E954" s="132"/>
      <c r="G954" s="132"/>
      <c r="H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</row>
    <row r="955">
      <c r="A955" s="132"/>
      <c r="B955" s="132"/>
      <c r="C955" s="132"/>
      <c r="D955" s="132"/>
      <c r="E955" s="132"/>
      <c r="G955" s="132"/>
      <c r="H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</row>
    <row r="956">
      <c r="A956" s="132"/>
      <c r="B956" s="132"/>
      <c r="C956" s="132"/>
      <c r="D956" s="132"/>
      <c r="E956" s="132"/>
      <c r="G956" s="132"/>
      <c r="H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</row>
    <row r="957">
      <c r="A957" s="132"/>
      <c r="B957" s="132"/>
      <c r="C957" s="132"/>
      <c r="D957" s="132"/>
      <c r="E957" s="132"/>
      <c r="G957" s="132"/>
      <c r="H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</row>
    <row r="958">
      <c r="A958" s="132"/>
      <c r="B958" s="132"/>
      <c r="C958" s="132"/>
      <c r="D958" s="132"/>
      <c r="E958" s="132"/>
      <c r="G958" s="132"/>
      <c r="H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</row>
    <row r="959">
      <c r="A959" s="132"/>
      <c r="B959" s="132"/>
      <c r="C959" s="132"/>
      <c r="D959" s="132"/>
      <c r="E959" s="132"/>
      <c r="G959" s="132"/>
      <c r="H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</row>
    <row r="960">
      <c r="A960" s="132"/>
      <c r="B960" s="132"/>
      <c r="C960" s="132"/>
      <c r="D960" s="132"/>
      <c r="E960" s="132"/>
      <c r="G960" s="132"/>
      <c r="H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</row>
    <row r="961">
      <c r="A961" s="132"/>
      <c r="B961" s="132"/>
      <c r="C961" s="132"/>
      <c r="D961" s="132"/>
      <c r="E961" s="132"/>
      <c r="G961" s="132"/>
      <c r="H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</row>
    <row r="962">
      <c r="A962" s="132"/>
      <c r="B962" s="132"/>
      <c r="C962" s="132"/>
      <c r="D962" s="132"/>
      <c r="E962" s="132"/>
      <c r="G962" s="132"/>
      <c r="H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</row>
    <row r="963">
      <c r="A963" s="132"/>
      <c r="B963" s="132"/>
      <c r="C963" s="132"/>
      <c r="D963" s="132"/>
      <c r="E963" s="132"/>
      <c r="G963" s="132"/>
      <c r="H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</row>
    <row r="964">
      <c r="A964" s="132"/>
      <c r="B964" s="132"/>
      <c r="C964" s="132"/>
      <c r="D964" s="132"/>
      <c r="E964" s="132"/>
      <c r="G964" s="132"/>
      <c r="H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</row>
    <row r="965">
      <c r="A965" s="132"/>
      <c r="B965" s="132"/>
      <c r="C965" s="132"/>
      <c r="D965" s="132"/>
      <c r="E965" s="132"/>
      <c r="G965" s="132"/>
      <c r="H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</row>
    <row r="966">
      <c r="A966" s="132"/>
      <c r="B966" s="132"/>
      <c r="C966" s="132"/>
      <c r="D966" s="132"/>
      <c r="E966" s="132"/>
      <c r="G966" s="132"/>
      <c r="H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</row>
    <row r="967">
      <c r="A967" s="132"/>
      <c r="B967" s="132"/>
      <c r="C967" s="132"/>
      <c r="D967" s="132"/>
      <c r="E967" s="132"/>
      <c r="G967" s="132"/>
      <c r="H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</row>
    <row r="968">
      <c r="A968" s="132"/>
      <c r="B968" s="132"/>
      <c r="C968" s="132"/>
      <c r="D968" s="132"/>
      <c r="E968" s="132"/>
      <c r="G968" s="132"/>
      <c r="H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</row>
    <row r="969">
      <c r="A969" s="132"/>
      <c r="B969" s="132"/>
      <c r="C969" s="132"/>
      <c r="D969" s="132"/>
      <c r="E969" s="132"/>
      <c r="G969" s="132"/>
      <c r="H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</row>
    <row r="970">
      <c r="A970" s="132"/>
      <c r="B970" s="132"/>
      <c r="C970" s="132"/>
      <c r="D970" s="132"/>
      <c r="E970" s="132"/>
      <c r="G970" s="132"/>
      <c r="H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</row>
    <row r="971">
      <c r="A971" s="132"/>
      <c r="B971" s="132"/>
      <c r="C971" s="132"/>
      <c r="D971" s="132"/>
      <c r="E971" s="132"/>
      <c r="G971" s="132"/>
      <c r="H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</row>
    <row r="972">
      <c r="A972" s="132"/>
      <c r="B972" s="132"/>
      <c r="C972" s="132"/>
      <c r="D972" s="132"/>
      <c r="E972" s="132"/>
      <c r="G972" s="132"/>
      <c r="H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</row>
    <row r="973">
      <c r="A973" s="132"/>
      <c r="B973" s="132"/>
      <c r="C973" s="132"/>
      <c r="D973" s="132"/>
      <c r="E973" s="132"/>
      <c r="G973" s="132"/>
      <c r="H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</row>
    <row r="974">
      <c r="A974" s="132"/>
      <c r="B974" s="132"/>
      <c r="C974" s="132"/>
      <c r="D974" s="132"/>
      <c r="E974" s="132"/>
      <c r="G974" s="132"/>
      <c r="H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</row>
    <row r="975">
      <c r="A975" s="132"/>
      <c r="B975" s="132"/>
      <c r="C975" s="132"/>
      <c r="D975" s="132"/>
      <c r="E975" s="132"/>
      <c r="G975" s="132"/>
      <c r="H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</row>
    <row r="976">
      <c r="A976" s="132"/>
      <c r="B976" s="132"/>
      <c r="C976" s="132"/>
      <c r="D976" s="132"/>
      <c r="E976" s="132"/>
      <c r="G976" s="132"/>
      <c r="H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</row>
    <row r="977">
      <c r="A977" s="132"/>
      <c r="B977" s="132"/>
      <c r="C977" s="132"/>
      <c r="D977" s="132"/>
      <c r="E977" s="132"/>
      <c r="G977" s="132"/>
      <c r="H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</row>
    <row r="978">
      <c r="A978" s="132"/>
      <c r="B978" s="132"/>
      <c r="C978" s="132"/>
      <c r="D978" s="132"/>
      <c r="E978" s="132"/>
      <c r="G978" s="132"/>
      <c r="H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</row>
    <row r="979">
      <c r="A979" s="132"/>
      <c r="B979" s="132"/>
      <c r="C979" s="132"/>
      <c r="D979" s="132"/>
      <c r="E979" s="132"/>
      <c r="G979" s="132"/>
      <c r="H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</row>
    <row r="980">
      <c r="A980" s="132"/>
      <c r="B980" s="132"/>
      <c r="C980" s="132"/>
      <c r="D980" s="132"/>
      <c r="E980" s="132"/>
      <c r="G980" s="132"/>
      <c r="H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</row>
    <row r="981">
      <c r="A981" s="132"/>
      <c r="B981" s="132"/>
      <c r="C981" s="132"/>
      <c r="D981" s="132"/>
      <c r="E981" s="132"/>
      <c r="G981" s="132"/>
      <c r="H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</row>
    <row r="982">
      <c r="A982" s="132"/>
      <c r="B982" s="132"/>
      <c r="C982" s="132"/>
      <c r="D982" s="132"/>
      <c r="E982" s="132"/>
      <c r="G982" s="132"/>
      <c r="H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</row>
    <row r="983">
      <c r="A983" s="132"/>
      <c r="B983" s="132"/>
      <c r="C983" s="132"/>
      <c r="D983" s="132"/>
      <c r="E983" s="132"/>
      <c r="G983" s="132"/>
      <c r="H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</row>
    <row r="984">
      <c r="A984" s="132"/>
      <c r="B984" s="132"/>
      <c r="C984" s="132"/>
      <c r="D984" s="132"/>
      <c r="E984" s="132"/>
      <c r="G984" s="132"/>
      <c r="H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</row>
    <row r="985">
      <c r="A985" s="132"/>
      <c r="B985" s="132"/>
      <c r="C985" s="132"/>
      <c r="D985" s="132"/>
      <c r="E985" s="132"/>
      <c r="G985" s="132"/>
      <c r="H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</row>
    <row r="986">
      <c r="A986" s="132"/>
      <c r="B986" s="132"/>
      <c r="C986" s="132"/>
      <c r="D986" s="132"/>
      <c r="E986" s="132"/>
      <c r="G986" s="132"/>
      <c r="H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</row>
    <row r="987">
      <c r="A987" s="132"/>
      <c r="B987" s="132"/>
      <c r="C987" s="132"/>
      <c r="D987" s="132"/>
      <c r="E987" s="132"/>
      <c r="G987" s="132"/>
      <c r="H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</row>
    <row r="988">
      <c r="A988" s="132"/>
      <c r="B988" s="132"/>
      <c r="C988" s="132"/>
      <c r="D988" s="132"/>
      <c r="E988" s="132"/>
      <c r="G988" s="132"/>
      <c r="H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</row>
    <row r="989">
      <c r="A989" s="132"/>
      <c r="B989" s="132"/>
      <c r="C989" s="132"/>
      <c r="D989" s="132"/>
      <c r="E989" s="132"/>
      <c r="G989" s="132"/>
      <c r="H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</row>
    <row r="990">
      <c r="A990" s="132"/>
      <c r="B990" s="132"/>
      <c r="C990" s="132"/>
      <c r="D990" s="132"/>
      <c r="E990" s="132"/>
      <c r="G990" s="132"/>
      <c r="H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</row>
    <row r="991">
      <c r="A991" s="132"/>
      <c r="B991" s="132"/>
      <c r="C991" s="132"/>
      <c r="D991" s="132"/>
      <c r="E991" s="132"/>
      <c r="G991" s="132"/>
      <c r="H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</row>
    <row r="992">
      <c r="A992" s="132"/>
      <c r="B992" s="132"/>
      <c r="C992" s="132"/>
      <c r="D992" s="132"/>
      <c r="E992" s="132"/>
      <c r="G992" s="132"/>
      <c r="H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</row>
    <row r="993">
      <c r="A993" s="132"/>
      <c r="B993" s="132"/>
      <c r="C993" s="132"/>
      <c r="D993" s="132"/>
      <c r="E993" s="132"/>
      <c r="G993" s="132"/>
      <c r="H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</row>
    <row r="994">
      <c r="A994" s="132"/>
      <c r="B994" s="132"/>
      <c r="C994" s="132"/>
      <c r="D994" s="132"/>
      <c r="E994" s="132"/>
      <c r="G994" s="132"/>
      <c r="H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</row>
    <row r="995">
      <c r="A995" s="132"/>
      <c r="B995" s="132"/>
      <c r="C995" s="132"/>
      <c r="D995" s="132"/>
      <c r="E995" s="132"/>
      <c r="G995" s="132"/>
      <c r="H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</row>
    <row r="996">
      <c r="A996" s="132"/>
      <c r="B996" s="132"/>
      <c r="C996" s="132"/>
      <c r="D996" s="132"/>
      <c r="E996" s="132"/>
      <c r="G996" s="132"/>
      <c r="H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</row>
    <row r="997">
      <c r="A997" s="132"/>
      <c r="B997" s="132"/>
      <c r="C997" s="132"/>
      <c r="D997" s="132"/>
      <c r="E997" s="132"/>
      <c r="G997" s="132"/>
      <c r="H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</row>
    <row r="998">
      <c r="A998" s="132"/>
      <c r="B998" s="132"/>
      <c r="C998" s="132"/>
      <c r="D998" s="132"/>
      <c r="E998" s="132"/>
      <c r="G998" s="132"/>
      <c r="H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</row>
    <row r="999">
      <c r="A999" s="132"/>
      <c r="B999" s="132"/>
      <c r="C999" s="132"/>
      <c r="D999" s="132"/>
      <c r="E999" s="132"/>
      <c r="G999" s="132"/>
      <c r="H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</row>
    <row r="1000">
      <c r="A1000" s="132"/>
      <c r="B1000" s="132"/>
      <c r="C1000" s="132"/>
      <c r="D1000" s="132"/>
      <c r="E1000" s="132"/>
      <c r="G1000" s="132"/>
      <c r="H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</row>
    <row r="1001">
      <c r="A1001" s="132"/>
      <c r="B1001" s="132"/>
      <c r="C1001" s="132"/>
      <c r="D1001" s="132"/>
      <c r="E1001" s="132"/>
      <c r="G1001" s="132"/>
      <c r="H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</row>
    <row r="1002">
      <c r="A1002" s="132"/>
      <c r="B1002" s="132"/>
      <c r="C1002" s="132"/>
      <c r="D1002" s="132"/>
      <c r="E1002" s="132"/>
      <c r="G1002" s="132"/>
      <c r="H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</row>
    <row r="1003">
      <c r="A1003" s="132"/>
      <c r="B1003" s="132"/>
      <c r="C1003" s="132"/>
      <c r="D1003" s="132"/>
      <c r="E1003" s="132"/>
      <c r="G1003" s="132"/>
      <c r="H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</row>
    <row r="1004">
      <c r="A1004" s="132"/>
      <c r="B1004" s="132"/>
      <c r="C1004" s="132"/>
      <c r="D1004" s="132"/>
      <c r="E1004" s="132"/>
      <c r="G1004" s="132"/>
      <c r="H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</row>
    <row r="1005">
      <c r="A1005" s="132"/>
      <c r="B1005" s="132"/>
      <c r="C1005" s="132"/>
      <c r="D1005" s="132"/>
      <c r="E1005" s="132"/>
      <c r="G1005" s="132"/>
      <c r="H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</row>
    <row r="1006">
      <c r="A1006" s="132"/>
      <c r="B1006" s="132"/>
      <c r="C1006" s="132"/>
      <c r="D1006" s="132"/>
      <c r="E1006" s="132"/>
      <c r="G1006" s="132"/>
      <c r="H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</row>
    <row r="1007">
      <c r="A1007" s="132"/>
      <c r="B1007" s="132"/>
      <c r="C1007" s="132"/>
      <c r="D1007" s="132"/>
      <c r="E1007" s="132"/>
      <c r="G1007" s="132"/>
      <c r="H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</row>
    <row r="1008">
      <c r="A1008" s="132"/>
      <c r="B1008" s="132"/>
      <c r="C1008" s="132"/>
      <c r="D1008" s="132"/>
      <c r="E1008" s="132"/>
      <c r="G1008" s="132"/>
      <c r="H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</row>
    <row r="1009">
      <c r="A1009" s="132"/>
      <c r="B1009" s="132"/>
      <c r="C1009" s="132"/>
      <c r="D1009" s="132"/>
      <c r="E1009" s="132"/>
      <c r="G1009" s="132"/>
      <c r="H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</row>
    <row r="1010">
      <c r="A1010" s="132"/>
      <c r="B1010" s="132"/>
      <c r="C1010" s="132"/>
      <c r="D1010" s="132"/>
      <c r="E1010" s="132"/>
      <c r="G1010" s="132"/>
      <c r="H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</row>
    <row r="1011">
      <c r="A1011" s="132"/>
      <c r="B1011" s="132"/>
      <c r="C1011" s="132"/>
      <c r="D1011" s="132"/>
      <c r="E1011" s="132"/>
      <c r="G1011" s="132"/>
      <c r="H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</row>
    <row r="1012">
      <c r="A1012" s="132"/>
      <c r="B1012" s="132"/>
      <c r="C1012" s="132"/>
      <c r="D1012" s="132"/>
      <c r="E1012" s="132"/>
      <c r="G1012" s="132"/>
      <c r="H1012" s="132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</row>
    <row r="1013">
      <c r="A1013" s="132"/>
      <c r="B1013" s="132"/>
      <c r="C1013" s="132"/>
      <c r="D1013" s="132"/>
      <c r="E1013" s="132"/>
      <c r="G1013" s="132"/>
      <c r="H1013" s="132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</row>
    <row r="1014">
      <c r="A1014" s="132"/>
      <c r="B1014" s="132"/>
      <c r="C1014" s="132"/>
      <c r="D1014" s="132"/>
      <c r="E1014" s="132"/>
      <c r="G1014" s="132"/>
      <c r="H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</row>
    <row r="1015">
      <c r="A1015" s="132"/>
      <c r="B1015" s="132"/>
      <c r="C1015" s="132"/>
      <c r="D1015" s="132"/>
      <c r="E1015" s="132"/>
      <c r="G1015" s="132"/>
      <c r="H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</row>
    <row r="1016">
      <c r="A1016" s="132"/>
      <c r="B1016" s="132"/>
      <c r="C1016" s="132"/>
      <c r="D1016" s="132"/>
      <c r="E1016" s="132"/>
      <c r="G1016" s="132"/>
      <c r="H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32"/>
    </row>
    <row r="1017">
      <c r="A1017" s="132"/>
      <c r="B1017" s="132"/>
      <c r="C1017" s="132"/>
      <c r="D1017" s="132"/>
      <c r="E1017" s="132"/>
      <c r="G1017" s="132"/>
      <c r="H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</row>
    <row r="1018">
      <c r="A1018" s="132"/>
      <c r="B1018" s="132"/>
      <c r="C1018" s="132"/>
      <c r="D1018" s="132"/>
      <c r="E1018" s="132"/>
      <c r="G1018" s="132"/>
      <c r="H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32"/>
    </row>
    <row r="1019">
      <c r="A1019" s="132"/>
      <c r="B1019" s="132"/>
      <c r="C1019" s="132"/>
      <c r="D1019" s="132"/>
      <c r="E1019" s="132"/>
      <c r="G1019" s="132"/>
      <c r="H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</row>
    <row r="1020">
      <c r="A1020" s="132"/>
      <c r="B1020" s="132"/>
      <c r="C1020" s="132"/>
      <c r="D1020" s="132"/>
      <c r="E1020" s="132"/>
      <c r="G1020" s="132"/>
      <c r="H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2"/>
      <c r="AA1020" s="132"/>
      <c r="AB1020" s="132"/>
      <c r="AC1020" s="132"/>
    </row>
    <row r="1021">
      <c r="A1021" s="132"/>
      <c r="B1021" s="132"/>
      <c r="C1021" s="132"/>
      <c r="D1021" s="132"/>
      <c r="E1021" s="132"/>
      <c r="G1021" s="132"/>
      <c r="H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</row>
    <row r="1022">
      <c r="A1022" s="132"/>
      <c r="B1022" s="132"/>
      <c r="C1022" s="132"/>
      <c r="D1022" s="132"/>
      <c r="E1022" s="132"/>
      <c r="G1022" s="132"/>
      <c r="H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</row>
    <row r="1023">
      <c r="A1023" s="132"/>
      <c r="B1023" s="132"/>
      <c r="C1023" s="132"/>
      <c r="D1023" s="132"/>
      <c r="E1023" s="132"/>
      <c r="G1023" s="132"/>
      <c r="H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32"/>
      <c r="Z1023" s="132"/>
      <c r="AA1023" s="132"/>
      <c r="AB1023" s="132"/>
      <c r="AC1023" s="132"/>
    </row>
    <row r="1024">
      <c r="A1024" s="132"/>
      <c r="B1024" s="132"/>
      <c r="C1024" s="132"/>
      <c r="D1024" s="132"/>
      <c r="E1024" s="132"/>
      <c r="G1024" s="132"/>
      <c r="H1024" s="132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2"/>
      <c r="X1024" s="132"/>
      <c r="Y1024" s="132"/>
      <c r="Z1024" s="132"/>
      <c r="AA1024" s="132"/>
      <c r="AB1024" s="132"/>
      <c r="AC1024" s="132"/>
    </row>
    <row r="1025">
      <c r="A1025" s="132"/>
      <c r="B1025" s="132"/>
      <c r="C1025" s="132"/>
      <c r="D1025" s="132"/>
      <c r="E1025" s="132"/>
      <c r="G1025" s="132"/>
      <c r="H1025" s="132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</row>
    <row r="1026">
      <c r="A1026" s="132"/>
      <c r="B1026" s="132"/>
      <c r="C1026" s="132"/>
      <c r="D1026" s="132"/>
      <c r="E1026" s="132"/>
      <c r="G1026" s="132"/>
      <c r="H1026" s="132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</row>
    <row r="1027">
      <c r="A1027" s="132"/>
      <c r="B1027" s="132"/>
      <c r="C1027" s="132"/>
      <c r="D1027" s="132"/>
      <c r="E1027" s="132"/>
      <c r="G1027" s="132"/>
      <c r="H1027" s="132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2"/>
      <c r="X1027" s="132"/>
      <c r="Y1027" s="132"/>
      <c r="Z1027" s="132"/>
      <c r="AA1027" s="132"/>
      <c r="AB1027" s="132"/>
      <c r="AC1027" s="132"/>
    </row>
    <row r="1028">
      <c r="A1028" s="132"/>
      <c r="B1028" s="132"/>
      <c r="C1028" s="132"/>
      <c r="D1028" s="132"/>
      <c r="E1028" s="132"/>
      <c r="G1028" s="132"/>
      <c r="H1028" s="132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2"/>
      <c r="X1028" s="132"/>
      <c r="Y1028" s="132"/>
      <c r="Z1028" s="132"/>
      <c r="AA1028" s="132"/>
      <c r="AB1028" s="132"/>
      <c r="AC1028" s="132"/>
    </row>
    <row r="1029">
      <c r="A1029" s="132"/>
      <c r="B1029" s="132"/>
      <c r="C1029" s="132"/>
      <c r="D1029" s="132"/>
      <c r="E1029" s="132"/>
      <c r="G1029" s="132"/>
      <c r="H1029" s="132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2"/>
      <c r="X1029" s="132"/>
      <c r="Y1029" s="132"/>
      <c r="Z1029" s="132"/>
      <c r="AA1029" s="132"/>
      <c r="AB1029" s="132"/>
      <c r="AC1029" s="132"/>
    </row>
    <row r="1030">
      <c r="A1030" s="132"/>
      <c r="B1030" s="132"/>
      <c r="C1030" s="132"/>
      <c r="D1030" s="132"/>
      <c r="E1030" s="132"/>
      <c r="G1030" s="132"/>
      <c r="H1030" s="132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</row>
    <row r="1031">
      <c r="A1031" s="132"/>
      <c r="B1031" s="132"/>
      <c r="C1031" s="132"/>
      <c r="D1031" s="132"/>
      <c r="E1031" s="132"/>
      <c r="G1031" s="132"/>
      <c r="H1031" s="132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</row>
    <row r="1032">
      <c r="A1032" s="132"/>
      <c r="B1032" s="132"/>
      <c r="C1032" s="132"/>
      <c r="D1032" s="132"/>
      <c r="E1032" s="132"/>
      <c r="G1032" s="132"/>
      <c r="H1032" s="132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2"/>
      <c r="X1032" s="132"/>
      <c r="Y1032" s="132"/>
      <c r="Z1032" s="132"/>
      <c r="AA1032" s="132"/>
      <c r="AB1032" s="132"/>
      <c r="AC1032" s="132"/>
    </row>
    <row r="1033">
      <c r="A1033" s="132"/>
      <c r="B1033" s="132"/>
      <c r="C1033" s="132"/>
      <c r="D1033" s="132"/>
      <c r="E1033" s="132"/>
      <c r="G1033" s="132"/>
      <c r="H1033" s="132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2"/>
      <c r="X1033" s="132"/>
      <c r="Y1033" s="132"/>
      <c r="Z1033" s="132"/>
      <c r="AA1033" s="132"/>
      <c r="AB1033" s="132"/>
      <c r="AC1033" s="132"/>
    </row>
    <row r="1034">
      <c r="A1034" s="132"/>
      <c r="B1034" s="132"/>
      <c r="C1034" s="132"/>
      <c r="D1034" s="132"/>
      <c r="E1034" s="132"/>
      <c r="G1034" s="132"/>
      <c r="H1034" s="132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2"/>
      <c r="X1034" s="132"/>
      <c r="Y1034" s="132"/>
      <c r="Z1034" s="132"/>
      <c r="AA1034" s="132"/>
      <c r="AB1034" s="132"/>
      <c r="AC1034" s="132"/>
    </row>
    <row r="1035">
      <c r="A1035" s="132"/>
      <c r="B1035" s="132"/>
      <c r="C1035" s="132"/>
      <c r="D1035" s="132"/>
      <c r="E1035" s="132"/>
      <c r="G1035" s="132"/>
      <c r="H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2"/>
      <c r="X1035" s="132"/>
      <c r="Y1035" s="132"/>
      <c r="Z1035" s="132"/>
      <c r="AA1035" s="132"/>
      <c r="AB1035" s="132"/>
      <c r="AC1035" s="132"/>
    </row>
    <row r="1036">
      <c r="A1036" s="132"/>
      <c r="B1036" s="132"/>
      <c r="C1036" s="132"/>
      <c r="D1036" s="132"/>
      <c r="E1036" s="132"/>
      <c r="G1036" s="132"/>
      <c r="H1036" s="132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2"/>
      <c r="X1036" s="132"/>
      <c r="Y1036" s="132"/>
      <c r="Z1036" s="132"/>
      <c r="AA1036" s="132"/>
      <c r="AB1036" s="132"/>
      <c r="AC1036" s="132"/>
    </row>
    <row r="1037">
      <c r="A1037" s="132"/>
      <c r="B1037" s="132"/>
      <c r="C1037" s="132"/>
      <c r="D1037" s="132"/>
      <c r="E1037" s="132"/>
      <c r="G1037" s="132"/>
      <c r="H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  <c r="X1037" s="132"/>
      <c r="Y1037" s="132"/>
      <c r="Z1037" s="132"/>
      <c r="AA1037" s="132"/>
      <c r="AB1037" s="132"/>
      <c r="AC1037" s="132"/>
    </row>
    <row r="1038">
      <c r="A1038" s="132"/>
      <c r="B1038" s="132"/>
      <c r="C1038" s="132"/>
      <c r="D1038" s="132"/>
      <c r="E1038" s="132"/>
      <c r="G1038" s="132"/>
      <c r="H1038" s="132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2"/>
      <c r="X1038" s="132"/>
      <c r="Y1038" s="132"/>
      <c r="Z1038" s="132"/>
      <c r="AA1038" s="132"/>
      <c r="AB1038" s="132"/>
      <c r="AC1038" s="132"/>
    </row>
    <row r="1039">
      <c r="A1039" s="132"/>
      <c r="B1039" s="132"/>
      <c r="C1039" s="132"/>
      <c r="D1039" s="132"/>
      <c r="E1039" s="132"/>
      <c r="G1039" s="132"/>
      <c r="H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</row>
    <row r="1040">
      <c r="A1040" s="132"/>
      <c r="B1040" s="132"/>
      <c r="C1040" s="132"/>
      <c r="D1040" s="132"/>
      <c r="E1040" s="132"/>
      <c r="G1040" s="132"/>
      <c r="H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</row>
    <row r="1041">
      <c r="A1041" s="132"/>
      <c r="B1041" s="132"/>
      <c r="C1041" s="132"/>
      <c r="D1041" s="132"/>
      <c r="E1041" s="132"/>
      <c r="G1041" s="132"/>
      <c r="H1041" s="132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2"/>
      <c r="X1041" s="132"/>
      <c r="Y1041" s="132"/>
      <c r="Z1041" s="132"/>
      <c r="AA1041" s="132"/>
      <c r="AB1041" s="132"/>
      <c r="AC1041" s="132"/>
    </row>
    <row r="1042">
      <c r="A1042" s="132"/>
      <c r="B1042" s="132"/>
      <c r="C1042" s="132"/>
      <c r="D1042" s="132"/>
      <c r="E1042" s="132"/>
      <c r="G1042" s="132"/>
      <c r="H1042" s="132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2"/>
      <c r="X1042" s="132"/>
      <c r="Y1042" s="132"/>
      <c r="Z1042" s="132"/>
      <c r="AA1042" s="132"/>
      <c r="AB1042" s="132"/>
      <c r="AC1042" s="132"/>
    </row>
    <row r="1043">
      <c r="A1043" s="132"/>
      <c r="B1043" s="132"/>
      <c r="C1043" s="132"/>
      <c r="D1043" s="132"/>
      <c r="E1043" s="132"/>
      <c r="G1043" s="132"/>
      <c r="H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2"/>
      <c r="AA1043" s="132"/>
      <c r="AB1043" s="132"/>
      <c r="AC1043" s="132"/>
    </row>
    <row r="1044">
      <c r="A1044" s="132"/>
      <c r="B1044" s="132"/>
      <c r="C1044" s="132"/>
      <c r="D1044" s="132"/>
      <c r="E1044" s="132"/>
      <c r="G1044" s="132"/>
      <c r="H1044" s="132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2"/>
      <c r="AA1044" s="132"/>
      <c r="AB1044" s="132"/>
      <c r="AC1044" s="132"/>
    </row>
    <row r="1045">
      <c r="A1045" s="132"/>
      <c r="B1045" s="132"/>
      <c r="C1045" s="132"/>
      <c r="D1045" s="132"/>
      <c r="E1045" s="132"/>
      <c r="G1045" s="132"/>
      <c r="H1045" s="132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2"/>
      <c r="AA1045" s="132"/>
      <c r="AB1045" s="132"/>
      <c r="AC1045" s="132"/>
    </row>
    <row r="1046">
      <c r="A1046" s="132"/>
      <c r="B1046" s="132"/>
      <c r="C1046" s="132"/>
      <c r="D1046" s="132"/>
      <c r="E1046" s="132"/>
      <c r="G1046" s="132"/>
      <c r="H1046" s="132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2"/>
      <c r="AA1046" s="132"/>
      <c r="AB1046" s="132"/>
      <c r="AC1046" s="132"/>
    </row>
    <row r="1047">
      <c r="A1047" s="132"/>
      <c r="B1047" s="132"/>
      <c r="C1047" s="132"/>
      <c r="D1047" s="132"/>
      <c r="E1047" s="132"/>
      <c r="G1047" s="132"/>
      <c r="H1047" s="132"/>
      <c r="K1047" s="132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2"/>
      <c r="X1047" s="132"/>
      <c r="Y1047" s="132"/>
      <c r="Z1047" s="132"/>
      <c r="AA1047" s="132"/>
      <c r="AB1047" s="132"/>
      <c r="AC1047" s="132"/>
    </row>
    <row r="1048">
      <c r="A1048" s="132"/>
      <c r="B1048" s="132"/>
      <c r="C1048" s="132"/>
      <c r="D1048" s="132"/>
      <c r="E1048" s="132"/>
      <c r="G1048" s="132"/>
      <c r="H1048" s="132"/>
      <c r="K1048" s="132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2"/>
      <c r="X1048" s="132"/>
      <c r="Y1048" s="132"/>
      <c r="Z1048" s="132"/>
      <c r="AA1048" s="132"/>
      <c r="AB1048" s="132"/>
      <c r="AC1048" s="132"/>
    </row>
    <row r="1049">
      <c r="A1049" s="132"/>
      <c r="B1049" s="132"/>
      <c r="C1049" s="132"/>
      <c r="D1049" s="132"/>
      <c r="E1049" s="132"/>
      <c r="G1049" s="132"/>
      <c r="H1049" s="132"/>
      <c r="K1049" s="132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2"/>
      <c r="X1049" s="132"/>
      <c r="Y1049" s="132"/>
      <c r="Z1049" s="132"/>
      <c r="AA1049" s="132"/>
      <c r="AB1049" s="132"/>
      <c r="AC1049" s="132"/>
    </row>
    <row r="1050">
      <c r="A1050" s="132"/>
      <c r="B1050" s="132"/>
      <c r="C1050" s="132"/>
      <c r="D1050" s="132"/>
      <c r="E1050" s="132"/>
      <c r="G1050" s="132"/>
      <c r="H1050" s="132"/>
      <c r="K1050" s="132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2"/>
      <c r="AA1050" s="132"/>
      <c r="AB1050" s="132"/>
      <c r="AC1050" s="132"/>
    </row>
    <row r="1051">
      <c r="A1051" s="132"/>
      <c r="B1051" s="132"/>
      <c r="C1051" s="132"/>
      <c r="D1051" s="132"/>
      <c r="E1051" s="132"/>
      <c r="G1051" s="132"/>
      <c r="H1051" s="132"/>
      <c r="K1051" s="132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2"/>
      <c r="AA1051" s="132"/>
      <c r="AB1051" s="132"/>
      <c r="AC1051" s="132"/>
    </row>
    <row r="1052">
      <c r="A1052" s="132"/>
      <c r="B1052" s="132"/>
      <c r="C1052" s="132"/>
      <c r="D1052" s="132"/>
      <c r="E1052" s="132"/>
      <c r="G1052" s="132"/>
      <c r="H1052" s="132"/>
      <c r="K1052" s="132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2"/>
      <c r="X1052" s="132"/>
      <c r="Y1052" s="132"/>
      <c r="Z1052" s="132"/>
      <c r="AA1052" s="132"/>
      <c r="AB1052" s="132"/>
      <c r="AC1052" s="132"/>
    </row>
    <row r="1053">
      <c r="A1053" s="132"/>
      <c r="B1053" s="132"/>
      <c r="C1053" s="132"/>
      <c r="D1053" s="132"/>
      <c r="E1053" s="132"/>
      <c r="G1053" s="132"/>
      <c r="H1053" s="132"/>
      <c r="K1053" s="132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2"/>
      <c r="X1053" s="132"/>
      <c r="Y1053" s="132"/>
      <c r="Z1053" s="132"/>
      <c r="AA1053" s="132"/>
      <c r="AB1053" s="132"/>
      <c r="AC1053" s="132"/>
    </row>
    <row r="1054">
      <c r="A1054" s="132"/>
      <c r="B1054" s="132"/>
      <c r="C1054" s="132"/>
      <c r="D1054" s="132"/>
      <c r="E1054" s="132"/>
      <c r="G1054" s="132"/>
      <c r="H1054" s="132"/>
      <c r="K1054" s="132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2"/>
      <c r="X1054" s="132"/>
      <c r="Y1054" s="132"/>
      <c r="Z1054" s="132"/>
      <c r="AA1054" s="132"/>
      <c r="AB1054" s="132"/>
      <c r="AC1054" s="132"/>
    </row>
    <row r="1055">
      <c r="A1055" s="132"/>
      <c r="B1055" s="132"/>
      <c r="C1055" s="132"/>
      <c r="D1055" s="132"/>
      <c r="E1055" s="132"/>
      <c r="G1055" s="132"/>
      <c r="H1055" s="132"/>
      <c r="K1055" s="132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2"/>
      <c r="X1055" s="132"/>
      <c r="Y1055" s="132"/>
      <c r="Z1055" s="132"/>
      <c r="AA1055" s="132"/>
      <c r="AB1055" s="132"/>
      <c r="AC1055" s="132"/>
    </row>
    <row r="1056">
      <c r="A1056" s="132"/>
      <c r="B1056" s="132"/>
      <c r="C1056" s="132"/>
      <c r="D1056" s="132"/>
      <c r="E1056" s="132"/>
      <c r="G1056" s="132"/>
      <c r="H1056" s="132"/>
      <c r="K1056" s="132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2"/>
      <c r="X1056" s="132"/>
      <c r="Y1056" s="132"/>
      <c r="Z1056" s="132"/>
      <c r="AA1056" s="132"/>
      <c r="AB1056" s="132"/>
      <c r="AC1056" s="132"/>
    </row>
    <row r="1057">
      <c r="A1057" s="132"/>
      <c r="B1057" s="132"/>
      <c r="C1057" s="132"/>
      <c r="D1057" s="132"/>
      <c r="E1057" s="132"/>
      <c r="G1057" s="132"/>
      <c r="H1057" s="132"/>
      <c r="K1057" s="132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2"/>
      <c r="X1057" s="132"/>
      <c r="Y1057" s="132"/>
      <c r="Z1057" s="132"/>
      <c r="AA1057" s="132"/>
      <c r="AB1057" s="132"/>
      <c r="AC1057" s="132"/>
    </row>
    <row r="1058">
      <c r="A1058" s="132"/>
      <c r="B1058" s="132"/>
      <c r="C1058" s="132"/>
      <c r="D1058" s="132"/>
      <c r="E1058" s="132"/>
      <c r="G1058" s="132"/>
      <c r="H1058" s="132"/>
      <c r="K1058" s="132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2"/>
      <c r="AA1058" s="132"/>
      <c r="AB1058" s="132"/>
      <c r="AC1058" s="132"/>
    </row>
    <row r="1059">
      <c r="A1059" s="132"/>
      <c r="B1059" s="132"/>
      <c r="C1059" s="132"/>
      <c r="D1059" s="132"/>
      <c r="E1059" s="132"/>
      <c r="G1059" s="132"/>
      <c r="H1059" s="132"/>
      <c r="K1059" s="132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2"/>
      <c r="X1059" s="132"/>
      <c r="Y1059" s="132"/>
      <c r="Z1059" s="132"/>
      <c r="AA1059" s="132"/>
      <c r="AB1059" s="132"/>
      <c r="AC1059" s="132"/>
    </row>
    <row r="1060">
      <c r="A1060" s="132"/>
      <c r="B1060" s="132"/>
      <c r="C1060" s="132"/>
      <c r="D1060" s="132"/>
      <c r="E1060" s="132"/>
      <c r="G1060" s="132"/>
      <c r="H1060" s="132"/>
      <c r="K1060" s="132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2"/>
      <c r="X1060" s="132"/>
      <c r="Y1060" s="132"/>
      <c r="Z1060" s="132"/>
      <c r="AA1060" s="132"/>
      <c r="AB1060" s="132"/>
      <c r="AC1060" s="132"/>
    </row>
    <row r="1061">
      <c r="A1061" s="132"/>
      <c r="B1061" s="132"/>
      <c r="C1061" s="132"/>
      <c r="D1061" s="132"/>
      <c r="E1061" s="132"/>
      <c r="G1061" s="132"/>
      <c r="H1061" s="132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2"/>
      <c r="AA1061" s="132"/>
      <c r="AB1061" s="132"/>
      <c r="AC1061" s="132"/>
    </row>
  </sheetData>
  <autoFilter ref="$S$34:$Z$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58" t="s">
        <v>493</v>
      </c>
      <c r="B1" s="159"/>
      <c r="C1" s="159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>
      <c r="A2" s="160" t="s">
        <v>494</v>
      </c>
      <c r="B2" s="150" t="s">
        <v>495</v>
      </c>
      <c r="C2" s="150" t="s">
        <v>496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>
      <c r="A3" s="161" t="s">
        <v>497</v>
      </c>
      <c r="B3" s="162">
        <v>0.65</v>
      </c>
      <c r="C3" s="162" t="s">
        <v>498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>
      <c r="A4" s="161" t="s">
        <v>499</v>
      </c>
      <c r="B4" s="162">
        <v>0.75</v>
      </c>
      <c r="C4" s="162">
        <v>0.75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>
      <c r="A5" s="161" t="s">
        <v>500</v>
      </c>
      <c r="B5" s="162">
        <v>0.75</v>
      </c>
      <c r="C5" s="162">
        <v>0.75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>
      <c r="A6" s="161" t="s">
        <v>501</v>
      </c>
      <c r="B6" s="162">
        <v>0.75</v>
      </c>
      <c r="C6" s="162" t="s">
        <v>498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>
      <c r="A7" s="161" t="s">
        <v>502</v>
      </c>
      <c r="B7" s="162">
        <v>0.85</v>
      </c>
      <c r="C7" s="162">
        <v>0.85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</row>
    <row r="8">
      <c r="A8" s="161" t="s">
        <v>503</v>
      </c>
      <c r="B8" s="162">
        <v>0.9</v>
      </c>
      <c r="C8" s="162">
        <v>0.9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>
      <c r="A9" s="161" t="s">
        <v>504</v>
      </c>
      <c r="B9" s="162">
        <v>0.9</v>
      </c>
      <c r="C9" s="162">
        <v>0.9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>
      <c r="A10" s="161" t="s">
        <v>505</v>
      </c>
      <c r="B10" s="162">
        <v>0.95</v>
      </c>
      <c r="C10" s="162">
        <v>0.95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>
      <c r="A11" s="161" t="s">
        <v>506</v>
      </c>
      <c r="B11" s="162">
        <v>0.95</v>
      </c>
      <c r="C11" s="162">
        <v>0.95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>
      <c r="A12" s="161" t="s">
        <v>11</v>
      </c>
      <c r="B12" s="162">
        <v>0.9</v>
      </c>
      <c r="C12" s="162">
        <v>0.9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</row>
    <row r="17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</row>
    <row r="18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</row>
    <row r="19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</row>
    <row r="20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</row>
    <row r="2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</row>
    <row r="2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</row>
    <row r="23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</row>
    <row r="24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</row>
    <row r="27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</row>
    <row r="28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</row>
    <row r="3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</row>
    <row r="3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</row>
    <row r="34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</row>
    <row r="3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</row>
    <row r="36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</row>
    <row r="37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</row>
    <row r="39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</row>
    <row r="40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</row>
    <row r="4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</row>
    <row r="4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</row>
    <row r="43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</row>
    <row r="4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</row>
    <row r="46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</row>
    <row r="47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</row>
    <row r="48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</row>
    <row r="49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</row>
    <row r="50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</row>
    <row r="5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</row>
    <row r="5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</row>
    <row r="57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  <row r="59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</row>
    <row r="6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</row>
    <row r="64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</row>
    <row r="68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</row>
    <row r="69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</row>
    <row r="70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</row>
    <row r="7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</row>
    <row r="72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</row>
    <row r="73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</row>
    <row r="74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</row>
    <row r="7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  <row r="76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</row>
    <row r="77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</row>
    <row r="78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</row>
    <row r="79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</row>
    <row r="80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</row>
    <row r="8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</row>
    <row r="82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</row>
    <row r="83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</row>
    <row r="84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</row>
    <row r="8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</row>
    <row r="86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</row>
    <row r="87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</row>
    <row r="88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</row>
    <row r="89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</row>
    <row r="90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</row>
    <row r="9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</row>
    <row r="92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</row>
    <row r="93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</row>
    <row r="94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</row>
    <row r="9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</row>
    <row r="96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</row>
    <row r="97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</row>
    <row r="98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</row>
    <row r="99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</row>
    <row r="100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</row>
    <row r="10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</row>
    <row r="102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</row>
    <row r="103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</row>
    <row r="104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</row>
    <row r="10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</row>
    <row r="106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</row>
    <row r="107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</row>
    <row r="108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</row>
    <row r="109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</row>
    <row r="110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</row>
    <row r="11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</row>
    <row r="112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</row>
    <row r="113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</row>
    <row r="114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</row>
    <row r="11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</row>
    <row r="116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</row>
    <row r="117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</row>
    <row r="118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</row>
    <row r="119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</row>
    <row r="120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</row>
    <row r="12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</row>
    <row r="122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</row>
    <row r="123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</row>
    <row r="124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</row>
    <row r="12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</row>
    <row r="126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</row>
    <row r="127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</row>
    <row r="128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</row>
    <row r="129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</row>
    <row r="130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</row>
    <row r="13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</row>
    <row r="132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</row>
    <row r="133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</row>
    <row r="134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</row>
    <row r="13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</row>
    <row r="136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</row>
    <row r="137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</row>
    <row r="138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</row>
    <row r="139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</row>
    <row r="140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</row>
    <row r="14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</row>
    <row r="142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</row>
    <row r="143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</row>
    <row r="144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</row>
    <row r="14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</row>
    <row r="146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</row>
    <row r="147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</row>
    <row r="148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</row>
    <row r="149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</row>
    <row r="150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</row>
    <row r="15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</row>
    <row r="152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</row>
    <row r="153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</row>
    <row r="154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</row>
    <row r="15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</row>
    <row r="156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</row>
    <row r="157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</row>
    <row r="158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</row>
    <row r="159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</row>
    <row r="160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</row>
    <row r="16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</row>
    <row r="162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</row>
    <row r="163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</row>
    <row r="164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</row>
    <row r="16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</row>
    <row r="166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</row>
    <row r="167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</row>
    <row r="168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</row>
    <row r="169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</row>
    <row r="170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</row>
    <row r="17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</row>
    <row r="172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</row>
    <row r="173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</row>
    <row r="174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</row>
    <row r="17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</row>
    <row r="176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</row>
    <row r="177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</row>
    <row r="178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</row>
    <row r="179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</row>
    <row r="180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</row>
    <row r="18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</row>
    <row r="182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</row>
    <row r="183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</row>
    <row r="184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</row>
    <row r="18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</row>
    <row r="186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</row>
    <row r="187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</row>
    <row r="188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</row>
    <row r="189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</row>
    <row r="190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</row>
    <row r="191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</row>
    <row r="192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</row>
    <row r="193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</row>
    <row r="194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</row>
    <row r="195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</row>
    <row r="196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</row>
    <row r="197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</row>
    <row r="198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</row>
    <row r="199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</row>
    <row r="200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</row>
    <row r="201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</row>
    <row r="202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</row>
    <row r="203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</row>
    <row r="204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</row>
    <row r="205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</row>
    <row r="206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</row>
    <row r="207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</row>
    <row r="208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</row>
    <row r="209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</row>
    <row r="210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</row>
    <row r="211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</row>
    <row r="212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</row>
    <row r="213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</row>
    <row r="214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</row>
    <row r="215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</row>
    <row r="216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</row>
    <row r="217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</row>
    <row r="218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</row>
    <row r="219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</row>
    <row r="220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</row>
    <row r="221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</row>
    <row r="222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</row>
    <row r="223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</row>
    <row r="224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</row>
    <row r="22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</row>
    <row r="226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</row>
    <row r="227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</row>
    <row r="228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</row>
    <row r="229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</row>
    <row r="230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</row>
    <row r="231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</row>
    <row r="232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</row>
    <row r="233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</row>
    <row r="234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</row>
    <row r="235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</row>
    <row r="236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</row>
    <row r="237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</row>
    <row r="238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</row>
    <row r="239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</row>
    <row r="240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</row>
    <row r="241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</row>
    <row r="242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</row>
    <row r="243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</row>
    <row r="244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</row>
    <row r="24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</row>
    <row r="246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</row>
    <row r="247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</row>
    <row r="248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</row>
    <row r="249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</row>
    <row r="250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</row>
    <row r="251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</row>
    <row r="252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</row>
    <row r="253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</row>
    <row r="254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</row>
    <row r="25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</row>
    <row r="256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</row>
    <row r="257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</row>
    <row r="258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</row>
    <row r="259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</row>
    <row r="260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</row>
    <row r="261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</row>
    <row r="262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</row>
    <row r="263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</row>
    <row r="264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</row>
    <row r="26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</row>
    <row r="266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</row>
    <row r="267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</row>
    <row r="268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</row>
    <row r="269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</row>
    <row r="270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</row>
    <row r="271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</row>
    <row r="272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</row>
    <row r="273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</row>
    <row r="274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</row>
    <row r="275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</row>
    <row r="276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</row>
    <row r="277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</row>
    <row r="278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</row>
    <row r="279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</row>
    <row r="280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</row>
    <row r="281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</row>
    <row r="282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</row>
    <row r="283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</row>
    <row r="284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</row>
    <row r="285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</row>
    <row r="286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</row>
    <row r="287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</row>
    <row r="288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</row>
    <row r="289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</row>
    <row r="290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</row>
    <row r="291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</row>
    <row r="292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</row>
    <row r="293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</row>
    <row r="294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</row>
    <row r="295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</row>
    <row r="296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</row>
    <row r="297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</row>
    <row r="298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</row>
    <row r="299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</row>
    <row r="300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</row>
    <row r="301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</row>
    <row r="302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</row>
    <row r="303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</row>
    <row r="304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</row>
    <row r="305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</row>
    <row r="306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</row>
    <row r="307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</row>
    <row r="308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</row>
    <row r="309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</row>
    <row r="310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</row>
    <row r="311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</row>
    <row r="312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</row>
    <row r="313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</row>
    <row r="314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</row>
    <row r="315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</row>
    <row r="316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</row>
    <row r="317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</row>
    <row r="318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</row>
    <row r="319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</row>
    <row r="320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</row>
    <row r="32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</row>
    <row r="322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</row>
    <row r="323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</row>
    <row r="324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</row>
    <row r="325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</row>
    <row r="326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</row>
    <row r="327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</row>
    <row r="328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</row>
    <row r="329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</row>
    <row r="330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</row>
    <row r="331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</row>
    <row r="332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</row>
    <row r="333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</row>
    <row r="334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</row>
    <row r="335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</row>
    <row r="336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</row>
    <row r="337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</row>
    <row r="338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</row>
    <row r="339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</row>
    <row r="340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</row>
    <row r="341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</row>
    <row r="342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</row>
    <row r="343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</row>
    <row r="344">
      <c r="A344" s="147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</row>
    <row r="345">
      <c r="A345" s="147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</row>
    <row r="346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</row>
    <row r="347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</row>
    <row r="348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</row>
    <row r="349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</row>
    <row r="350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</row>
    <row r="351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</row>
    <row r="352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</row>
    <row r="353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</row>
    <row r="354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</row>
    <row r="355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</row>
    <row r="356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</row>
    <row r="357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</row>
    <row r="358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</row>
    <row r="359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</row>
    <row r="360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</row>
    <row r="361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</row>
    <row r="362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</row>
    <row r="363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</row>
    <row r="364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</row>
    <row r="365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</row>
    <row r="366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</row>
    <row r="367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</row>
    <row r="368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</row>
    <row r="369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</row>
    <row r="370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</row>
    <row r="371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</row>
    <row r="372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</row>
    <row r="373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</row>
    <row r="374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</row>
    <row r="375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</row>
    <row r="376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</row>
    <row r="377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</row>
    <row r="378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</row>
    <row r="379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</row>
    <row r="380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</row>
    <row r="381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</row>
    <row r="382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</row>
    <row r="383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</row>
    <row r="384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</row>
    <row r="385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</row>
    <row r="386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</row>
    <row r="387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</row>
    <row r="388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</row>
    <row r="389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</row>
    <row r="390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</row>
    <row r="391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</row>
    <row r="392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</row>
    <row r="393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</row>
    <row r="394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</row>
    <row r="395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</row>
    <row r="396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</row>
    <row r="397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</row>
    <row r="398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</row>
    <row r="399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</row>
    <row r="400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</row>
    <row r="401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</row>
    <row r="402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</row>
    <row r="403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</row>
    <row r="404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</row>
    <row r="405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</row>
    <row r="406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</row>
    <row r="407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</row>
    <row r="408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</row>
    <row r="409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</row>
    <row r="410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</row>
    <row r="411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</row>
    <row r="412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</row>
    <row r="413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</row>
    <row r="414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</row>
    <row r="415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</row>
    <row r="416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</row>
    <row r="417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</row>
    <row r="418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</row>
    <row r="419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</row>
    <row r="420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</row>
    <row r="421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</row>
    <row r="422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</row>
    <row r="423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</row>
    <row r="424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</row>
    <row r="425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</row>
    <row r="426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</row>
    <row r="427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</row>
    <row r="428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</row>
    <row r="429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</row>
    <row r="430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</row>
    <row r="431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</row>
    <row r="432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</row>
    <row r="433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</row>
    <row r="434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</row>
    <row r="435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</row>
    <row r="436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</row>
    <row r="437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</row>
    <row r="438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</row>
    <row r="439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</row>
    <row r="440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</row>
    <row r="441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</row>
    <row r="442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</row>
    <row r="443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</row>
    <row r="444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</row>
    <row r="445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</row>
    <row r="446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</row>
    <row r="447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</row>
    <row r="448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</row>
    <row r="449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</row>
    <row r="450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</row>
    <row r="451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</row>
    <row r="452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</row>
    <row r="453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</row>
    <row r="454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</row>
    <row r="455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</row>
    <row r="456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</row>
    <row r="457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</row>
    <row r="458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</row>
    <row r="459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</row>
    <row r="460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</row>
    <row r="461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</row>
    <row r="462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</row>
    <row r="463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</row>
    <row r="464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</row>
    <row r="465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</row>
    <row r="466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</row>
    <row r="467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</row>
    <row r="468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</row>
    <row r="469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</row>
    <row r="470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</row>
    <row r="471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</row>
    <row r="472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</row>
    <row r="473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</row>
    <row r="474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</row>
    <row r="475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</row>
    <row r="476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</row>
    <row r="477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</row>
    <row r="478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</row>
    <row r="479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</row>
    <row r="480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</row>
    <row r="481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</row>
    <row r="482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</row>
    <row r="483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</row>
    <row r="484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</row>
    <row r="485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</row>
    <row r="486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</row>
    <row r="487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</row>
    <row r="488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</row>
    <row r="489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</row>
    <row r="490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</row>
    <row r="491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</row>
    <row r="492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</row>
    <row r="493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</row>
    <row r="494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</row>
    <row r="495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</row>
    <row r="496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</row>
    <row r="497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</row>
    <row r="498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</row>
    <row r="499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</row>
    <row r="500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</row>
    <row r="501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</row>
    <row r="502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</row>
    <row r="503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</row>
    <row r="504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</row>
    <row r="505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</row>
    <row r="506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</row>
    <row r="507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</row>
    <row r="508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</row>
    <row r="509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</row>
    <row r="510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</row>
    <row r="511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</row>
    <row r="512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</row>
    <row r="513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</row>
    <row r="514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</row>
    <row r="515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</row>
    <row r="516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</row>
    <row r="517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</row>
    <row r="518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</row>
    <row r="519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</row>
    <row r="520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</row>
    <row r="521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</row>
    <row r="522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</row>
    <row r="523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</row>
    <row r="524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</row>
    <row r="525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</row>
    <row r="526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</row>
    <row r="527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</row>
    <row r="528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</row>
    <row r="529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</row>
    <row r="530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</row>
    <row r="531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</row>
    <row r="532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</row>
    <row r="533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</row>
    <row r="534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</row>
    <row r="535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</row>
    <row r="536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</row>
    <row r="537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</row>
    <row r="538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</row>
    <row r="539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</row>
    <row r="540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</row>
    <row r="541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</row>
    <row r="542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</row>
    <row r="543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</row>
    <row r="544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</row>
    <row r="545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</row>
    <row r="546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</row>
    <row r="547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</row>
    <row r="548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</row>
    <row r="549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</row>
    <row r="550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</row>
    <row r="551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</row>
    <row r="552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</row>
    <row r="553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</row>
    <row r="554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</row>
    <row r="555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</row>
    <row r="556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</row>
    <row r="557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</row>
    <row r="558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</row>
    <row r="559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</row>
    <row r="560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</row>
    <row r="561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</row>
    <row r="562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</row>
    <row r="563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</row>
    <row r="564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</row>
    <row r="565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</row>
    <row r="566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</row>
    <row r="567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</row>
    <row r="568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</row>
    <row r="569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</row>
    <row r="570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</row>
    <row r="571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</row>
    <row r="572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</row>
    <row r="573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</row>
    <row r="574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</row>
    <row r="575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</row>
    <row r="576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</row>
    <row r="577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</row>
    <row r="578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</row>
    <row r="579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</row>
    <row r="580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</row>
    <row r="581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</row>
    <row r="582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</row>
    <row r="583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</row>
    <row r="584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</row>
    <row r="585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</row>
    <row r="586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</row>
    <row r="587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</row>
    <row r="588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</row>
    <row r="589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</row>
    <row r="590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</row>
    <row r="591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</row>
    <row r="592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</row>
    <row r="593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</row>
    <row r="594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</row>
    <row r="595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</row>
    <row r="596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</row>
    <row r="597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</row>
    <row r="598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</row>
    <row r="599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</row>
    <row r="600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</row>
    <row r="601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</row>
    <row r="602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</row>
    <row r="603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</row>
    <row r="604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</row>
    <row r="605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</row>
    <row r="606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</row>
    <row r="607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</row>
    <row r="608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</row>
    <row r="609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</row>
    <row r="610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</row>
    <row r="611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</row>
    <row r="612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</row>
    <row r="613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</row>
    <row r="614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</row>
    <row r="615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</row>
    <row r="616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</row>
    <row r="617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</row>
    <row r="618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</row>
    <row r="619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</row>
    <row r="620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</row>
    <row r="621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</row>
    <row r="622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</row>
    <row r="623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</row>
    <row r="624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</row>
    <row r="625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</row>
    <row r="626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</row>
    <row r="627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</row>
    <row r="628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</row>
    <row r="629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</row>
    <row r="630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</row>
    <row r="631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</row>
    <row r="632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</row>
    <row r="633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</row>
    <row r="634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</row>
    <row r="635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</row>
    <row r="636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</row>
    <row r="637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</row>
    <row r="638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</row>
    <row r="639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</row>
    <row r="640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</row>
    <row r="641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</row>
    <row r="642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</row>
    <row r="643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</row>
    <row r="644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</row>
    <row r="645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</row>
    <row r="646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</row>
    <row r="647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</row>
    <row r="648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</row>
    <row r="649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</row>
    <row r="650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</row>
    <row r="651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</row>
    <row r="652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</row>
    <row r="653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</row>
    <row r="654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</row>
    <row r="655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</row>
    <row r="656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</row>
    <row r="657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</row>
    <row r="658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</row>
    <row r="659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</row>
    <row r="660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</row>
    <row r="661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</row>
    <row r="662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</row>
    <row r="663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</row>
    <row r="664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</row>
    <row r="665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</row>
    <row r="666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</row>
    <row r="667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</row>
    <row r="668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</row>
    <row r="669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</row>
    <row r="670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</row>
    <row r="671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</row>
    <row r="672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</row>
    <row r="673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</row>
    <row r="674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</row>
    <row r="675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</row>
    <row r="676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</row>
    <row r="677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</row>
    <row r="678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</row>
    <row r="679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</row>
    <row r="680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</row>
    <row r="681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</row>
    <row r="682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</row>
    <row r="683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</row>
    <row r="684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</row>
    <row r="68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</row>
    <row r="686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</row>
    <row r="687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</row>
    <row r="688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</row>
    <row r="689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</row>
    <row r="690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</row>
    <row r="691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</row>
    <row r="692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</row>
    <row r="693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</row>
    <row r="694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</row>
    <row r="69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</row>
    <row r="696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</row>
    <row r="697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</row>
    <row r="698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</row>
    <row r="699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</row>
    <row r="700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</row>
    <row r="701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</row>
    <row r="702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</row>
    <row r="703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</row>
    <row r="704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</row>
    <row r="705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</row>
    <row r="706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</row>
    <row r="707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</row>
    <row r="708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</row>
    <row r="709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</row>
    <row r="710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</row>
    <row r="711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</row>
    <row r="712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</row>
    <row r="713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</row>
    <row r="714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</row>
    <row r="715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</row>
    <row r="716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</row>
    <row r="717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</row>
    <row r="718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</row>
    <row r="719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</row>
    <row r="720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</row>
    <row r="721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</row>
    <row r="722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</row>
    <row r="723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</row>
    <row r="724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</row>
    <row r="72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</row>
    <row r="726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</row>
    <row r="727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</row>
    <row r="728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</row>
    <row r="729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</row>
    <row r="730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</row>
    <row r="731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</row>
    <row r="732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</row>
    <row r="733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</row>
    <row r="734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</row>
    <row r="73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</row>
    <row r="736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</row>
    <row r="737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</row>
    <row r="738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</row>
    <row r="739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</row>
    <row r="740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</row>
    <row r="741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</row>
    <row r="742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</row>
    <row r="743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</row>
    <row r="744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</row>
    <row r="74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</row>
    <row r="746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</row>
    <row r="747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</row>
    <row r="748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</row>
    <row r="749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</row>
    <row r="750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</row>
    <row r="751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</row>
    <row r="752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</row>
    <row r="753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</row>
    <row r="754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</row>
    <row r="75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</row>
    <row r="756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</row>
    <row r="757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</row>
    <row r="758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</row>
    <row r="759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</row>
    <row r="760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</row>
    <row r="761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7"/>
    </row>
    <row r="762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</row>
    <row r="763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</row>
    <row r="764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</row>
    <row r="76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</row>
    <row r="766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7"/>
    </row>
    <row r="767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7"/>
    </row>
    <row r="768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7"/>
    </row>
    <row r="769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7"/>
    </row>
    <row r="770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7"/>
    </row>
    <row r="771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7"/>
    </row>
    <row r="772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</row>
    <row r="773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</row>
    <row r="774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</row>
    <row r="775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7"/>
    </row>
    <row r="776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7"/>
    </row>
    <row r="777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7"/>
    </row>
    <row r="778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7"/>
    </row>
    <row r="779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7"/>
    </row>
    <row r="780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7"/>
    </row>
    <row r="781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</row>
    <row r="782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</row>
    <row r="783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</row>
    <row r="784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</row>
    <row r="785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</row>
    <row r="786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</row>
    <row r="787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</row>
    <row r="788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</row>
    <row r="789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</row>
    <row r="790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</row>
    <row r="791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</row>
    <row r="792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</row>
    <row r="793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7"/>
    </row>
    <row r="794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7"/>
    </row>
    <row r="795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7"/>
    </row>
    <row r="796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7"/>
    </row>
    <row r="797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7"/>
    </row>
    <row r="798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7"/>
    </row>
    <row r="799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</row>
    <row r="800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</row>
    <row r="801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</row>
    <row r="802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</row>
    <row r="803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</row>
    <row r="804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</row>
    <row r="805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</row>
    <row r="806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</row>
    <row r="807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</row>
    <row r="808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</row>
    <row r="809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</row>
    <row r="810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</row>
    <row r="811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</row>
    <row r="812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</row>
    <row r="813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</row>
    <row r="814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</row>
    <row r="815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</row>
    <row r="816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</row>
    <row r="817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</row>
    <row r="818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</row>
    <row r="819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</row>
    <row r="820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7"/>
    </row>
    <row r="821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7"/>
    </row>
    <row r="822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7"/>
    </row>
    <row r="823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7"/>
    </row>
    <row r="824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7"/>
    </row>
    <row r="825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7"/>
    </row>
    <row r="826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</row>
    <row r="827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</row>
    <row r="828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</row>
    <row r="829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7"/>
    </row>
    <row r="830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7"/>
    </row>
    <row r="831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7"/>
    </row>
    <row r="832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7"/>
    </row>
    <row r="833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7"/>
    </row>
    <row r="834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7"/>
    </row>
    <row r="835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</row>
    <row r="836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</row>
    <row r="837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</row>
    <row r="838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7"/>
    </row>
    <row r="839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</row>
    <row r="840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7"/>
    </row>
    <row r="841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  <c r="AC841" s="147"/>
      <c r="AD841" s="147"/>
    </row>
    <row r="842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  <c r="AC842" s="147"/>
      <c r="AD842" s="147"/>
    </row>
    <row r="843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  <c r="AC843" s="147"/>
      <c r="AD843" s="147"/>
    </row>
    <row r="844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7"/>
    </row>
    <row r="845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7"/>
    </row>
    <row r="846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7"/>
    </row>
    <row r="847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  <c r="AC847" s="147"/>
      <c r="AD847" s="147"/>
    </row>
    <row r="848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  <c r="AC848" s="147"/>
      <c r="AD848" s="147"/>
    </row>
    <row r="849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7"/>
    </row>
    <row r="850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7"/>
    </row>
    <row r="851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7"/>
    </row>
    <row r="852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7"/>
    </row>
    <row r="853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</row>
    <row r="854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7"/>
    </row>
    <row r="855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7"/>
    </row>
    <row r="856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  <c r="AC856" s="147"/>
      <c r="AD856" s="147"/>
    </row>
    <row r="857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  <c r="AC857" s="147"/>
      <c r="AD857" s="147"/>
    </row>
    <row r="858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  <c r="AC858" s="147"/>
      <c r="AD858" s="147"/>
    </row>
    <row r="859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  <c r="AC859" s="147"/>
      <c r="AD859" s="147"/>
    </row>
    <row r="860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  <c r="AC860" s="147"/>
      <c r="AD860" s="147"/>
    </row>
    <row r="861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  <c r="AC861" s="147"/>
      <c r="AD861" s="147"/>
    </row>
    <row r="862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7"/>
    </row>
    <row r="863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7"/>
    </row>
    <row r="864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7"/>
    </row>
    <row r="865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  <c r="AC865" s="147"/>
      <c r="AD865" s="147"/>
    </row>
    <row r="866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  <c r="AC866" s="147"/>
      <c r="AD866" s="147"/>
    </row>
    <row r="867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  <c r="AC867" s="147"/>
      <c r="AD867" s="147"/>
    </row>
    <row r="868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7"/>
    </row>
    <row r="869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7"/>
    </row>
    <row r="870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  <c r="AC870" s="147"/>
      <c r="AD870" s="147"/>
    </row>
    <row r="871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7"/>
    </row>
    <row r="872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</row>
    <row r="873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</row>
    <row r="874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  <c r="AC874" s="147"/>
      <c r="AD874" s="147"/>
    </row>
    <row r="875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  <c r="AC875" s="147"/>
      <c r="AD875" s="147"/>
    </row>
    <row r="876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  <c r="AC876" s="147"/>
      <c r="AD876" s="147"/>
    </row>
    <row r="877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  <c r="AC877" s="147"/>
      <c r="AD877" s="147"/>
    </row>
    <row r="878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7"/>
    </row>
    <row r="879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7"/>
    </row>
    <row r="880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</row>
    <row r="881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</row>
    <row r="882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</row>
    <row r="883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  <c r="AC883" s="147"/>
      <c r="AD883" s="147"/>
    </row>
    <row r="884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  <c r="AC884" s="147"/>
      <c r="AD884" s="147"/>
    </row>
    <row r="885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  <c r="AC885" s="147"/>
      <c r="AD885" s="147"/>
    </row>
    <row r="886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  <c r="AC886" s="147"/>
      <c r="AD886" s="147"/>
    </row>
    <row r="887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7"/>
    </row>
    <row r="888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  <c r="AC888" s="147"/>
      <c r="AD888" s="147"/>
    </row>
    <row r="889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7"/>
    </row>
    <row r="890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7"/>
    </row>
    <row r="891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7"/>
    </row>
    <row r="892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  <c r="AC892" s="147"/>
      <c r="AD892" s="147"/>
    </row>
    <row r="893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  <c r="AC893" s="147"/>
      <c r="AD893" s="147"/>
    </row>
    <row r="894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  <c r="AC894" s="147"/>
      <c r="AD894" s="147"/>
    </row>
    <row r="895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7"/>
    </row>
  </sheetData>
  <drawing r:id="rId1"/>
</worksheet>
</file>